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66.3\OiF\TEHNIČKI PODACI 2023\SJEDNICE UPRAVNOG VIJEĆA\32. sjednica UV PORE\Financijski plan za 2024. i projekcije za 2025. i 2026\"/>
    </mc:Choice>
  </mc:AlternateContent>
  <xr:revisionPtr revIDLastSave="0" documentId="13_ncr:1_{5BB783B2-B91A-4D5F-ADAF-DDAF1F9FBBC1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SAŽETAK" sheetId="10" r:id="rId1"/>
    <sheet name="A) RAČUN PRIHODA I RASHODA" sheetId="2" r:id="rId2"/>
    <sheet name="B) RAČUN FINANCIRANJA" sheetId="11" r:id="rId3"/>
    <sheet name="C) PRENESENI VIŠAK ILI PRENESEN" sheetId="12" r:id="rId4"/>
    <sheet name="RASHODI PREMA FUNK. KLASIF." sheetId="13" r:id="rId5"/>
    <sheet name="POSEBNI DIO" sheetId="15" r:id="rId6"/>
    <sheet name="OBRAZLOŽENJE" sheetId="17" r:id="rId7"/>
    <sheet name="ZAVRŠNA ODREDBA" sheetId="1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0" l="1"/>
  <c r="G38" i="10" s="1"/>
  <c r="G41" i="10" s="1"/>
  <c r="I38" i="10" s="1"/>
  <c r="I41" i="10" s="1"/>
  <c r="J38" i="10" s="1"/>
  <c r="J41" i="10" s="1"/>
  <c r="J25" i="10"/>
  <c r="I25" i="10"/>
  <c r="H25" i="10"/>
  <c r="G25" i="10"/>
  <c r="F18" i="10"/>
  <c r="I18" i="10"/>
  <c r="H18" i="10"/>
  <c r="G18" i="10"/>
  <c r="J18" i="10" l="1"/>
  <c r="J26" i="10" s="1"/>
  <c r="J32" i="10" s="1"/>
  <c r="J33" i="10" s="1"/>
  <c r="I26" i="10"/>
  <c r="I32" i="10" s="1"/>
  <c r="I33" i="10" s="1"/>
  <c r="F32" i="10"/>
  <c r="G32" i="10"/>
</calcChain>
</file>

<file path=xl/sharedStrings.xml><?xml version="1.0" encoding="utf-8"?>
<sst xmlns="http://schemas.openxmlformats.org/spreadsheetml/2006/main" count="279" uniqueCount="158">
  <si>
    <t>PRIHODI UKUPNO</t>
  </si>
  <si>
    <t>RASHODI UKUPNO</t>
  </si>
  <si>
    <t>NETO FINANCIRANJE</t>
  </si>
  <si>
    <t>Naziv prihoda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</si>
  <si>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</si>
  <si>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</si>
  <si>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</si>
  <si>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</si>
  <si>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</si>
  <si>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</si>
  <si>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</si>
  <si>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04 Ekonomski poslovi</t>
  </si>
  <si>
    <t>041 Opći ekonomski, trgovački i poslovi vezani uz rad</t>
  </si>
  <si>
    <t>II. POSEBNI DIO</t>
  </si>
  <si>
    <t>I. OPĆI DIO</t>
  </si>
  <si>
    <t>Šifra</t>
  </si>
  <si>
    <t>Materijalni rashodi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</si>
  <si>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</si>
  <si>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</si>
  <si>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</si>
  <si>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</si>
  <si>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</si>
  <si>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</si>
  <si>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</si>
  <si>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</si>
  <si>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</si>
  <si>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</si>
  <si>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</si>
  <si>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</si>
  <si>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</si>
  <si>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</si>
  <si>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</si>
  <si>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</si>
  <si>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</si>
  <si>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</si>
  <si>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</si>
  <si>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Brojčana oznaka i naziv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</si>
  <si>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</si>
  <si>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</si>
  <si>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</si>
  <si>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</si>
  <si>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</si>
  <si>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</si>
  <si>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IZ PRETHODNE(IH) GODINE KOJI ĆE SE RASPOREDITI / POKRITI</t>
  </si>
  <si>
    <t>VIŠAK / MANJAK TEKUĆE GODINE</t>
  </si>
  <si>
    <t xml:space="preserve">Na temelju članka 38. Zakona o proračunu ("Narodne novine" broj 144/2021.)  i  članka 19. Statuta PORE Regionalne razvojne agencije Koprivničko-križevačke županije KLASA: 021-01/07-01/01, URBROJ: 2137-25-07-02, KLASA: 021-06/09-01/01, URBROJ: 2137-25-09-02, KLASA: 021-06/11-01/01, URBROJ: 2137-25-11-03 od 19. rujna 2011., KLASA: 021-06/11-01/01, URBROJ: 2137-25-11-03 od 29. prosinca 2011, KLASA: 021-06/12-01/01, URBROJ: 2137-25-12-03, KLASA: 021-06/13-01/11, URBROJ: 2137-25-13-05, KLASA: 021-06/14-01/07, URBROJ: 2137-25-14-03, KLASA: 021-06/15-01/08, URBROJ: 2137-25-15-03, KLASA: 021-06/18-01/12, URBROJ: 2137-25-18-05 Upravno vijeće PORE Regionalne razvojne agencije Koprivničko-križevačke županije na 32. sjednici održanoj 16. listopada 2023. godine donosi   </t>
  </si>
  <si>
    <t>FINANCIJSKI PLAN PORE REGIONALNE RAZVOJNE AGENCIJE KOPRIVNIČKO-KRIŽEVAČKE ŽUPANIJE ZA 2024. I PROJEKCIJE ZA 2025. I 2026. GODINU</t>
  </si>
  <si>
    <t>Članak 2.</t>
  </si>
  <si>
    <t>Prihodi i rashodi te primici i izdaci po ekonomskoj klasifikaciji utvrđeni su u Financijskom planu, u A - Računu prihoda i rashoda i B - Računu financiranja, kako slijedi:</t>
  </si>
  <si>
    <t>VIŠAK / MANJAK + NETO FINANCIRANJE + PRIJENOS VIŠKA / MANJKA IZ PRETHODNE(IH) GODINE(A) - PRIJENOS VIŠKA / MANJKA U SLJEDEĆE RAZDOBLJE</t>
  </si>
  <si>
    <t>Financijski plan PORE Regionalne razvojne agencije Koprivničko-križevačke županije za 2024. godinu i projekcije za 2025. i 2026. godinu (u daljnjem tekstu Financijski plan) sastoje se od:</t>
  </si>
  <si>
    <t>A) RAČUN PRIHODA I RASHODA</t>
  </si>
  <si>
    <t>PRIHODI POSLOVANJA</t>
  </si>
  <si>
    <t>Konto</t>
  </si>
  <si>
    <t>Izvor</t>
  </si>
  <si>
    <t>Projekcija za 2025.</t>
  </si>
  <si>
    <t>Projekcija za 2026.</t>
  </si>
  <si>
    <t>6</t>
  </si>
  <si>
    <t>63</t>
  </si>
  <si>
    <t>58</t>
  </si>
  <si>
    <t>SREDSTVA EU - PRORAČUNSKI KORISNICI</t>
  </si>
  <si>
    <t>65</t>
  </si>
  <si>
    <t>Prihodi od upravnih i administrativnih pristojbi, pristojbi po posebnim propisima i naknada</t>
  </si>
  <si>
    <t>73</t>
  </si>
  <si>
    <t>PRIHODI OD NAKNADE ŠTETA S OSNOVA OSIGURANJA-PK</t>
  </si>
  <si>
    <t>67</t>
  </si>
  <si>
    <t>11</t>
  </si>
  <si>
    <t>PRIHODI OD POREZA ZA REDOVNU DJELATNOST</t>
  </si>
  <si>
    <t>19</t>
  </si>
  <si>
    <t>OPĆI PRIHODI I PRIMICI ZA PREDFINANCIRANJE PROJEKATA-PK</t>
  </si>
  <si>
    <t>RASHODI POSLOVANJA</t>
  </si>
  <si>
    <t>3</t>
  </si>
  <si>
    <t>31</t>
  </si>
  <si>
    <t>32</t>
  </si>
  <si>
    <t>4</t>
  </si>
  <si>
    <t>41</t>
  </si>
  <si>
    <t>42</t>
  </si>
  <si>
    <t xml:space="preserve"> </t>
  </si>
  <si>
    <t>U Računu financiranja iskazani su primici i izdaci prema ekonomskoj klasifikaciji.</t>
  </si>
  <si>
    <t>B) RAČUN FINANCIRANJA</t>
  </si>
  <si>
    <t>C) PRENESENI VIŠAK ILI PRENESENI MANJAK</t>
  </si>
  <si>
    <t>9</t>
  </si>
  <si>
    <t>Vlastiti izvori</t>
  </si>
  <si>
    <t>92</t>
  </si>
  <si>
    <t>Rezultat poslovanja</t>
  </si>
  <si>
    <t xml:space="preserve">A) RAČUN PRIHODA I RASHODA </t>
  </si>
  <si>
    <t>UKUPNO RASHODI</t>
  </si>
  <si>
    <t>049 Ekonomski poslovi koji nisu drugdje svrstani</t>
  </si>
  <si>
    <t>PROGRAM    1013</t>
  </si>
  <si>
    <t>STRATEŠKO PLANIRANJE, REGIONALNI I RURALNI RAZVOJ TE POTICANJE PODUZETNIŠTVA</t>
  </si>
  <si>
    <t>Kapitalni projekt K100014</t>
  </si>
  <si>
    <t>NABAVA OPREME ZA RAZVOJNU AGENCIJU</t>
  </si>
  <si>
    <t>Izvor financiranja   01</t>
  </si>
  <si>
    <t>OPĆI PRIHODI I PRIMICI</t>
  </si>
  <si>
    <t>Aktivnost A100025</t>
  </si>
  <si>
    <t>STRATEŠKO PLANIRANJE, REGIONALNI I RURALNI RAZVOJ, TE POTICANJE PODUZETNIŠTVA</t>
  </si>
  <si>
    <t>Izvor financiranja   07</t>
  </si>
  <si>
    <t>PRIHODI OD PRODAJE IMOVINE I NAKNADE S NASLOVA OSIGURANJA</t>
  </si>
  <si>
    <t>Kapitalni projekt K100099</t>
  </si>
  <si>
    <t>EU PROJEKTI - PORA</t>
  </si>
  <si>
    <t>Izvor financiranja   05</t>
  </si>
  <si>
    <t>POMOĆI</t>
  </si>
  <si>
    <t>Aktivnost A100153</t>
  </si>
  <si>
    <t>IV. ZAVRŠNA ODREDBA</t>
  </si>
  <si>
    <t>Članak 4.</t>
  </si>
  <si>
    <t>Ovaj Financijski plan PORE Regionalne razvojne agencije Koprivničko-križevačke županije za 2024. s projekcijama za 2025. i 2026. godinu stupa na snagu danom objave na oglasnoj ploči PORE Regionalne razvojne agencije Koprivničke-križevačke  županije  i  dat  će  se  na  suglasnost Županu Koprivničko-križevačke županije,  a primjenjuje se od 1. siječnja 2024. godine nakon donošenja Proračuna Koprivničko-križevačke županije čiji je sastavni dio.</t>
  </si>
  <si>
    <t xml:space="preserve">UPRAVNO VIJEĆE </t>
  </si>
  <si>
    <t>PORE REGIONALNE RAZVOJNE AGENCIJE</t>
  </si>
  <si>
    <t>KOPRIVNIČKO-KRIŽEVAČKE ŽUPANIJE</t>
  </si>
  <si>
    <t>KLASA: 021-06/23-01/14</t>
  </si>
  <si>
    <t>PREDSJEDNIK</t>
  </si>
  <si>
    <t>URBROJ: 2137-114-23-4</t>
  </si>
  <si>
    <t>UPRAVNOG VIJEĆA:</t>
  </si>
  <si>
    <t xml:space="preserve"> Darko Masnec</t>
  </si>
  <si>
    <t>Članak 3.</t>
  </si>
  <si>
    <t>Rashodi i izdaci Financijskog plana u iznosu od 800.000,00 EUR-a raspoređuju se prema organizacijskoj, programskoj i ekonomskoj klasifikaciji po izvorima financiranja te prema funkcijskoj klasifikaciji, kako slijedi:</t>
  </si>
  <si>
    <t>III. OBRAZLOŽENJE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</si>
  <si>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SAŽETAK DJELOKRUGA RADA PRORAČUNSKOG KORISNIKA</t>
    </r>
  </si>
  <si>
    <t>PORA Regionalna razvojna agencija Koprivničko-križevačke županije pravni je sljednik Centra za poduzetništvo Koprivničko-križevačke županije. Odlukom Županijske skupštine KKŽ izmijenjen je naziv Centra i dodane nove djelatnosti te je pokrenut postupak izmjena pri nadležnom Trgovačkom sudu. Rješenjem Trgovačkog suda u Bjelovaru od 19. siječnja 2007. godine Centar za poduzetništvo u pravnom prometu posluje kao PORA Razvojna agencija Podravine i Prigorja za promicanje i provedbu razvojnih aktivnosti u Koprivničko-križevačkoj županiji. Sukladno izmjenama Zakona o regionalnom razvoju Republike Hrvatske (NN broj 147/14., 123/17. i 118/18.) Županijska skupština Koprivničko-križevačke županije donijela je na svojoj 7. sjednici započetoj 16. svibnja te nastavljenoj 24. svibnja 2018. Odluku o izmjenama Odluke o osnivanju „PORE“ Razvojne agencije Podravine i Prigorja za promicanje i provedbu razvojnih aktivnosti u Koprivničko-križevačkoj županiji kojom se naziv „PORA“ Razvojna agencija Podravine i Prigorja za promicanje i provedbu razvojnih aktivnosti u Koprivničko-križevačkoj županiji mijenja u naziv PORA Regionalna razvojna agencija Koprivničko-križevačke županije.</t>
  </si>
  <si>
    <t xml:space="preserve">Organizacijski ustroj PORE čine: Ravnatelj, Odjel za strateško planiranje i regionalni razvoj, Odjel za razvoj ljudskih potencijala, Odjel za gospodarstvo i ruralni razvoj, Odjel za razvojne projekte, Odjel za opće i financijske poslove. </t>
  </si>
  <si>
    <t>Trenutno je zaposleno 19 djelatnika (17 na neodređeno i 2 na određeno vrijeme) - ravnateljica, pomoćnica ravnateljice, voditeljica  Odjela  za strateško planiranje i regionalni razvoj, voditeljica Odjela za gospodarstvo i ruralni razvoj, voditeljica Odjela za razvojne projekte, voditeljica Odjela za opće i financijske poslove, 1 viša stručna suradnica za strateško planiranje i regionalni razvoj, 1 viši stručni suradnik za razvojne projekte, 4 stručna suradnika za razvojne projekte, 2 suradnice za razvojne projekte, 1 stručni suradnik za strateško planiranje i regionalni razvoj, 1 stručna suradnica za gospodarstvo i regionalni razvoj, 1 suradnica za gospodarstvo i regionalni razvoj, 1 referent za opće i financijske poslove i 1 viši stručni suradnik za pravne poslove i javnu nabavu, a od kojih 3 zaposlenice koriste rodiljni dopust.</t>
  </si>
  <si>
    <t>Djelokrug rada PORE Regionalne razvojne agencije Koprivničko-križevačke županije obuhvaća: osnaživanje kapaciteta za strateško planiranje s ciljem uspostave sustava strateškog planiranja i upravljanja regionalnim i ruralnim razvojem, razvoj ljudskih potencijala, poticanje poduzetništva i privlačenje ulaganja, promidžbu Koprivničko-križevačke županije, jačanje apsorpcijskih kapaciteta za korištenje sredstava iz fondova EU, pružanje stručne pomoći u pripremi i provedbi razvojnih projekata javnopravnim tijelima i javnim ustanovama s područja KKŽ koji su od interesa za razvoj KKŽ, kojima su osnivač RH ili KKŽ za financiranje iz EU i ostalih izvora.</t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</si>
  <si>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PRIHODI I PRIMICI</t>
    </r>
  </si>
  <si>
    <t>Planirano je da će se u 2024. godini ostvariti prihodi u iznosu od 830.000,00 EUR-a, u 2025. godini u iznosu od 836.000,00 EUR-a i 2026. godini u iznosu od 869.441,00 EUR-a.</t>
  </si>
  <si>
    <t xml:space="preserve">R. b. </t>
  </si>
  <si>
    <t>PRIHODI</t>
  </si>
  <si>
    <t>Plan 2024. u EUR</t>
  </si>
  <si>
    <t>Projekcija 2025. u EUR</t>
  </si>
  <si>
    <t>Projekcija 2026. u EUR</t>
  </si>
  <si>
    <t>1.</t>
  </si>
  <si>
    <t>Prihodi iz nadležnog proračuna</t>
  </si>
  <si>
    <t>- za financiranje redovne djelatnosti</t>
  </si>
  <si>
    <t xml:space="preserve">   proračunskog korisnika</t>
  </si>
  <si>
    <t>- za predfinaniranje EU projekata</t>
  </si>
  <si>
    <t>2.</t>
  </si>
  <si>
    <t>Prihodi od pomoći iz inozemstva i od subjekata unutar općeg proračuna</t>
  </si>
  <si>
    <t>3.</t>
  </si>
  <si>
    <t>Prihodi od prodaje imovine i naknade s naslova osiguranja</t>
  </si>
  <si>
    <t>UKUPNI PRIHODI:</t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</si>
  <si>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RASHODI I IZDACI</t>
    </r>
  </si>
  <si>
    <t>Planirano je da će se u 2024. godini ostvariti rashodi u iznosu od 800.000,00 EUR-a, u 2025. godini u iznosu od 836.000,00 EUR-a i u 2026. godini u iznosu od 869.441,00 EUR-a.</t>
  </si>
  <si>
    <t>RASHODI</t>
  </si>
  <si>
    <t>Rashodi za nabavu proizvedene i neproizvedene dugotrajne imovine</t>
  </si>
  <si>
    <t>UKUPNI RASHODI:</t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</si>
  <si>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OPIS PROGRAMA</t>
    </r>
  </si>
  <si>
    <t>1013 Strateško planiranje, regionalni i ruralni razvoj te poticanje poduzetništva</t>
  </si>
  <si>
    <t>Ovaj program provodit će se kroz sljedeće projekte/aktivnosti:</t>
  </si>
  <si>
    <t>A100025: Strateško planiranje, regionalni i ruralni razvoj te poticanje poduzetništva</t>
  </si>
  <si>
    <t>A100153: EU projekti</t>
  </si>
  <si>
    <t>K100014: Nabava opreme za regionalnu razvojnu agenciju</t>
  </si>
  <si>
    <t>K100099: Nabava opreme za regionalnu razvojnu agenciju – EU projekti</t>
  </si>
  <si>
    <t>Za Aktivnost A100025 Strateško planiranje, regionalni i ruralni razvoj te poticanje poduzetništva planirani su rashodi u iznosu od 235.730,00 EUR-a. Cilj ove aktivnosti je izrada i izvješćivanje o provedbi Plana razvoja Koprivničko-križevačke županije za razdoblje 2021.-2027. godine i drugih razvojnih dokumenata za područje KKŽ za koje Razvojnu agenciju PORU KKŽ ovlasti osnivač, kao i provedbenih dokumenata čelnika JLP(R)S-a, prikupljanje projekata za Bazu projekata Plana razvoja Koprivničko-križevačke županije za razdoblje 2021. do 2027. godine, obavljanje administrativnih poslova za potrebe županijskog partnerskog vijeća, kao i sudjelovanje u radu partnerskih vijeća, provedba aktivnosti Ministarstva regionalnoga razvoja i fondova Europske unije u okviru Plana za industrijsku tranziciju Sjeverne Hrvatske, poticanje povezivanja dionika javnog, privatnog, znanstveno-istraživačkog i civilnog sektora sa svrhom stvaranja snažnog okruženja za rast i razvoj poduzetništva na području KKŽ, priprema i provedba nacionalnih i EU projekata koji pridonose stvaranju preduvjeta za razvoj gospodarstva na području KKŽ, promocija KKŽ i privlačenje ulaganja.</t>
  </si>
  <si>
    <t>Za Aktivnost A100153 EU projekti planirani su rashodi u iznosu od 561.270,00 EUR-a, a kojima se financiraju aktivnosti u okviru provedbe EU projekata financiranih iz EU sredstava. Cilj aktivnosti je priprema i provedba projekata u kojima je Razvojna agencija PORA KKŽ nositelj ili partner, pružanje stručne pomoći u pripremi i provedbi EU projekata javnopravnim tijelima i javnim ustanovama s područja KKŽ, informativne aktivnosti vezane uz raspoložive natječaje iz EU fondova, održavanje edukacija za javnopravna tijela s područja KKŽ s ciljem jačanja njihovih kapaciteta za pripremu i provedbu EU projekata.</t>
  </si>
  <si>
    <t>Za Aktivnost K100014 Nabava opreme za regionalnu razvojnu agenciju planirani su rashodi u iznosu od 1.000,00 EUR-a. Cilj aktivnosti je nabava opreme za opremanje prostora Razvojne agencije PORE KKŽ u svrhu stvaranja preduvjeta za nesmetani rad te nabavu nove uredske opreme i namještaja.</t>
  </si>
  <si>
    <t>Za Aktivnost K100099 Nabava opreme za regionalnu razvojnu agenciju - EU projekti planirani su rashodi u iznosu od 2.000,00 EUR-a. Cilj aktivnosti je nabava opreme za opremanje prostora Razvojne agencije PORE KKŽ koji se financiraju iz EU sredstava te se planira nabava nove licence i nove informatičke opreme u svrhu stvaranja preduvjeta za nesmetani rad.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</si>
  <si>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PROJEKCIJE FINANCIJSKOG PLANA PORE REGIONALNE RAZVOJNE AGENCIJE KOPRIVNIČKO-KRIŽEVAČKE ŽUPANIJE ZA 2025. I 2026. GODINU</t>
    </r>
  </si>
  <si>
    <t>Sastavni dio Financijskog plana za 2024. godinu su i projekcije za 2025. i 2026. godinu. Projekcijama su planirani prihodi/primici u iznosu od 836.000,00 EUR-a te isto tako i rashodi/izdaci u iznosu od 836.000,00 EUR-a u 2025. godini. U 2026. godini planirani su prihodi/primici u iznosu od 869.441,00 EUR-a te u istom iznosu rashodi/izdaci.</t>
  </si>
  <si>
    <r>
      <t>Prijenos sredstava u iduću godinu</t>
    </r>
    <r>
      <rPr>
        <sz val="11"/>
        <color theme="1"/>
        <rFont val="Arial"/>
        <family val="2"/>
      </rPr>
      <t>: prilikom planiranja Financijskog plana uzet je u obzir prijenos sredstava manjka prihoda nad rashodima iz 2023. godine u iznosu od 30.000,00 EUR-a do kojeg je došlo zbog priznavanja troška po EU projektima kada su nastali, dok se prihod priznaje kada su sredstva doznačena nakon odobrenje Zahtjeva za doznaku sredstava (ZNS).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</si>
</sst>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Times New Roman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quotePrefix="1" applyFont="1" applyAlignment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 wrapText="1"/>
    </xf>
    <xf numFmtId="3" fontId="5" fillId="3" borderId="1" xfId="0" quotePrefix="1" applyNumberFormat="1" applyFont="1" applyFill="1" applyBorder="1" applyAlignment="1">
      <alignment horizontal="right"/>
    </xf>
    <xf numFmtId="3" fontId="5" fillId="3" borderId="3" xfId="0" quotePrefix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3" fontId="3" fillId="3" borderId="1" xfId="0" quotePrefix="1" applyNumberFormat="1" applyFont="1" applyFill="1" applyBorder="1" applyAlignment="1">
      <alignment horizontal="right"/>
    </xf>
    <xf numFmtId="3" fontId="3" fillId="3" borderId="3" xfId="0" quotePrefix="1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3" borderId="1" xfId="0" quotePrefix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5" fillId="0" borderId="1" xfId="0" quotePrefix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 shrinkToFit="1" readingOrder="1"/>
    </xf>
    <xf numFmtId="49" fontId="10" fillId="0" borderId="0" xfId="0" applyNumberFormat="1" applyFont="1" applyAlignment="1">
      <alignment horizontal="center" vertical="center" wrapText="1" shrinkToFit="1" readingOrder="1"/>
    </xf>
    <xf numFmtId="0" fontId="10" fillId="5" borderId="6" xfId="0" applyFont="1" applyFill="1" applyBorder="1" applyAlignment="1">
      <alignment horizontal="center" vertical="center" wrapText="1" shrinkToFit="1" readingOrder="1"/>
    </xf>
    <xf numFmtId="0" fontId="10" fillId="5" borderId="7" xfId="0" applyFont="1" applyFill="1" applyBorder="1" applyAlignment="1">
      <alignment horizontal="center" vertical="center" wrapText="1" shrinkToFit="1" readingOrder="1"/>
    </xf>
    <xf numFmtId="49" fontId="10" fillId="5" borderId="7" xfId="0" applyNumberFormat="1" applyFont="1" applyFill="1" applyBorder="1" applyAlignment="1">
      <alignment horizontal="center" vertical="center" wrapText="1" shrinkToFit="1" readingOrder="1"/>
    </xf>
    <xf numFmtId="49" fontId="10" fillId="0" borderId="8" xfId="0" applyNumberFormat="1" applyFont="1" applyBorder="1" applyAlignment="1">
      <alignment horizontal="left" vertical="center" wrapText="1" shrinkToFit="1" readingOrder="1"/>
    </xf>
    <xf numFmtId="0" fontId="11" fillId="0" borderId="9" xfId="0" applyFont="1" applyBorder="1" applyAlignment="1">
      <alignment horizontal="left" vertical="top" wrapText="1" shrinkToFit="1" readingOrder="1"/>
    </xf>
    <xf numFmtId="49" fontId="10" fillId="0" borderId="9" xfId="0" applyNumberFormat="1" applyFont="1" applyBorder="1" applyAlignment="1">
      <alignment horizontal="left" vertical="center" wrapText="1" shrinkToFit="1" readingOrder="1"/>
    </xf>
    <xf numFmtId="4" fontId="10" fillId="0" borderId="9" xfId="0" applyNumberFormat="1" applyFont="1" applyBorder="1" applyAlignment="1">
      <alignment horizontal="right" vertical="center" wrapText="1" shrinkToFit="1" readingOrder="1"/>
    </xf>
    <xf numFmtId="49" fontId="11" fillId="0" borderId="8" xfId="0" applyNumberFormat="1" applyFont="1" applyBorder="1" applyAlignment="1">
      <alignment horizontal="left" vertical="center" wrapText="1" shrinkToFit="1" readingOrder="1"/>
    </xf>
    <xf numFmtId="49" fontId="11" fillId="0" borderId="9" xfId="0" applyNumberFormat="1" applyFont="1" applyBorder="1" applyAlignment="1">
      <alignment horizontal="left" vertical="center" wrapText="1" shrinkToFit="1" readingOrder="1"/>
    </xf>
    <xf numFmtId="4" fontId="11" fillId="0" borderId="9" xfId="0" applyNumberFormat="1" applyFont="1" applyBorder="1" applyAlignment="1">
      <alignment horizontal="right" vertical="center" wrapText="1" shrinkToFit="1" readingOrder="1"/>
    </xf>
    <xf numFmtId="0" fontId="11" fillId="0" borderId="8" xfId="0" applyFont="1" applyBorder="1" applyAlignment="1">
      <alignment horizontal="left" vertical="top" wrapText="1" shrinkToFit="1" readingOrder="1"/>
    </xf>
    <xf numFmtId="49" fontId="12" fillId="0" borderId="9" xfId="0" applyNumberFormat="1" applyFont="1" applyBorder="1" applyAlignment="1">
      <alignment horizontal="left" vertical="center" wrapText="1" shrinkToFit="1" readingOrder="1"/>
    </xf>
    <xf numFmtId="4" fontId="12" fillId="0" borderId="9" xfId="0" applyNumberFormat="1" applyFont="1" applyBorder="1" applyAlignment="1">
      <alignment horizontal="right" vertical="center" wrapText="1" shrinkToFit="1" readingOrder="1"/>
    </xf>
    <xf numFmtId="0" fontId="11" fillId="0" borderId="0" xfId="0" applyFont="1" applyAlignment="1">
      <alignment horizontal="left" vertical="center" wrapText="1" shrinkToFit="1" readingOrder="1"/>
    </xf>
    <xf numFmtId="0" fontId="10" fillId="0" borderId="8" xfId="0" applyFont="1" applyBorder="1" applyAlignment="1">
      <alignment horizontal="left" vertical="center" wrapText="1" shrinkToFit="1" readingOrder="1"/>
    </xf>
    <xf numFmtId="0" fontId="13" fillId="0" borderId="9" xfId="0" applyFont="1" applyBorder="1" applyAlignment="1">
      <alignment horizontal="left" vertical="top" wrapText="1" shrinkToFit="1" readingOrder="1"/>
    </xf>
    <xf numFmtId="0" fontId="10" fillId="0" borderId="9" xfId="0" applyFont="1" applyBorder="1" applyAlignment="1">
      <alignment horizontal="left" vertical="center" wrapText="1" shrinkToFit="1" readingOrder="1"/>
    </xf>
    <xf numFmtId="0" fontId="11" fillId="0" borderId="8" xfId="0" applyFont="1" applyBorder="1" applyAlignment="1">
      <alignment horizontal="left" vertical="center" wrapText="1" shrinkToFit="1" readingOrder="1"/>
    </xf>
    <xf numFmtId="0" fontId="11" fillId="0" borderId="9" xfId="0" applyFont="1" applyBorder="1" applyAlignment="1">
      <alignment horizontal="left" vertical="center" wrapText="1" shrinkToFit="1" readingOrder="1"/>
    </xf>
    <xf numFmtId="0" fontId="13" fillId="0" borderId="8" xfId="0" applyFont="1" applyBorder="1" applyAlignment="1">
      <alignment horizontal="left" vertical="top" wrapText="1" shrinkToFit="1" readingOrder="1"/>
    </xf>
    <xf numFmtId="0" fontId="12" fillId="0" borderId="9" xfId="0" applyFont="1" applyBorder="1" applyAlignment="1">
      <alignment horizontal="left" vertical="center" wrapText="1" shrinkToFit="1" readingOrder="1"/>
    </xf>
    <xf numFmtId="0" fontId="10" fillId="0" borderId="0" xfId="0" applyFont="1" applyAlignment="1">
      <alignment horizontal="center" vertical="top" wrapText="1" shrinkToFit="1" readingOrder="1"/>
    </xf>
    <xf numFmtId="0" fontId="2" fillId="0" borderId="0" xfId="0" applyFont="1"/>
    <xf numFmtId="49" fontId="12" fillId="0" borderId="8" xfId="0" applyNumberFormat="1" applyFont="1" applyBorder="1" applyAlignment="1">
      <alignment horizontal="left" vertical="center" wrapText="1" shrinkToFit="1" readingOrder="1"/>
    </xf>
    <xf numFmtId="49" fontId="11" fillId="0" borderId="0" xfId="0" applyNumberFormat="1" applyFont="1" applyAlignment="1">
      <alignment horizontal="left" vertical="center" wrapText="1" shrinkToFit="1" readingOrder="1"/>
    </xf>
    <xf numFmtId="4" fontId="11" fillId="0" borderId="0" xfId="0" applyNumberFormat="1" applyFont="1" applyAlignment="1">
      <alignment horizontal="right" vertical="center" wrapText="1" shrinkToFit="1" readingOrder="1"/>
    </xf>
    <xf numFmtId="0" fontId="10" fillId="0" borderId="0" xfId="0" applyFont="1" applyAlignment="1">
      <alignment horizontal="center" vertical="top" wrapText="1" shrinkToFit="1" readingOrder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" fontId="14" fillId="0" borderId="16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horizontal="right" vertical="top" wrapText="1"/>
    </xf>
    <xf numFmtId="4" fontId="14" fillId="0" borderId="12" xfId="0" applyNumberFormat="1" applyFont="1" applyBorder="1" applyAlignment="1">
      <alignment horizontal="right" vertical="top" wrapText="1"/>
    </xf>
    <xf numFmtId="2" fontId="14" fillId="0" borderId="1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opLeftCell="A28" workbookViewId="0">
      <selection activeCell="D55" sqref="D55"/>
    </sheetView>
  </sheetViews>
  <sheetFormatPr defaultRowHeight="15" x14ac:dyDescent="0.25"/>
  <cols>
    <col min="5" max="5" width="25.7109375" customWidth="1"/>
    <col min="6" max="6" width="18.140625" customWidth="1"/>
    <col min="7" max="7" width="16.5703125" customWidth="1"/>
    <col min="8" max="8" width="18" customWidth="1"/>
    <col min="9" max="10" width="19.7109375" customWidth="1"/>
  </cols>
  <sheetData>
    <row r="1" spans="1:10" ht="82.5" customHeight="1" x14ac:dyDescent="0.25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2" customHeight="1" x14ac:dyDescent="0.25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0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0" customHeight="1" x14ac:dyDescent="0.25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20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46" t="s">
        <v>14</v>
      </c>
      <c r="B7" s="46"/>
      <c r="C7" s="46"/>
      <c r="D7" s="46"/>
      <c r="E7" s="46"/>
      <c r="F7" s="46"/>
      <c r="G7" s="46"/>
      <c r="H7" s="46"/>
      <c r="I7" s="63"/>
      <c r="J7" s="63"/>
    </row>
    <row r="8" spans="1:10" x14ac:dyDescent="0.25">
      <c r="A8" s="4"/>
      <c r="B8" s="4"/>
      <c r="C8" s="4"/>
      <c r="D8" s="4"/>
      <c r="E8" s="4"/>
      <c r="F8" s="4"/>
      <c r="G8" s="4"/>
      <c r="H8" s="4"/>
      <c r="I8" s="5"/>
      <c r="J8" s="5"/>
    </row>
    <row r="9" spans="1:10" x14ac:dyDescent="0.25">
      <c r="A9" s="46" t="s">
        <v>17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x14ac:dyDescent="0.25">
      <c r="A10" s="7"/>
      <c r="B10" s="8"/>
      <c r="C10" s="8"/>
      <c r="D10" s="8"/>
      <c r="E10" s="9"/>
      <c r="F10" s="1"/>
      <c r="G10" s="1"/>
      <c r="H10" s="1"/>
      <c r="I10" s="1"/>
      <c r="J10" s="10" t="s">
        <v>24</v>
      </c>
    </row>
    <row r="11" spans="1:10" ht="45" x14ac:dyDescent="0.25">
      <c r="A11" s="11"/>
      <c r="B11" s="12"/>
      <c r="C11" s="12"/>
      <c r="D11" s="13"/>
      <c r="E11" s="14"/>
      <c r="F11" s="15" t="s">
        <v>25</v>
      </c>
      <c r="G11" s="15" t="s">
        <v>23</v>
      </c>
      <c r="H11" s="15" t="s">
        <v>33</v>
      </c>
      <c r="I11" s="15" t="s">
        <v>34</v>
      </c>
      <c r="J11" s="15" t="s">
        <v>35</v>
      </c>
    </row>
    <row r="12" spans="1:10" x14ac:dyDescent="0.25">
      <c r="A12" s="51" t="s">
        <v>0</v>
      </c>
      <c r="B12" s="45"/>
      <c r="C12" s="45"/>
      <c r="D12" s="45"/>
      <c r="E12" s="64"/>
      <c r="F12" s="17">
        <v>639666.03</v>
      </c>
      <c r="G12" s="17">
        <v>927356</v>
      </c>
      <c r="H12" s="17">
        <v>830000</v>
      </c>
      <c r="I12" s="17">
        <v>836000</v>
      </c>
      <c r="J12" s="17">
        <v>869441</v>
      </c>
    </row>
    <row r="13" spans="1:10" x14ac:dyDescent="0.25">
      <c r="A13" s="65" t="s">
        <v>27</v>
      </c>
      <c r="B13" s="66"/>
      <c r="C13" s="66"/>
      <c r="D13" s="66"/>
      <c r="E13" s="62"/>
      <c r="F13" s="18">
        <v>639666.03</v>
      </c>
      <c r="G13" s="18">
        <v>928356</v>
      </c>
      <c r="H13" s="18">
        <v>830000</v>
      </c>
      <c r="I13" s="18">
        <v>836000</v>
      </c>
      <c r="J13" s="18">
        <v>869441</v>
      </c>
    </row>
    <row r="14" spans="1:10" x14ac:dyDescent="0.25">
      <c r="A14" s="61" t="s">
        <v>28</v>
      </c>
      <c r="B14" s="62"/>
      <c r="C14" s="62"/>
      <c r="D14" s="62"/>
      <c r="E14" s="62"/>
      <c r="F14" s="18"/>
      <c r="G14" s="18"/>
      <c r="H14" s="18"/>
      <c r="I14" s="18"/>
      <c r="J14" s="18"/>
    </row>
    <row r="15" spans="1:10" x14ac:dyDescent="0.25">
      <c r="A15" s="19" t="s">
        <v>1</v>
      </c>
      <c r="B15" s="16"/>
      <c r="C15" s="16"/>
      <c r="D15" s="16"/>
      <c r="E15" s="16"/>
      <c r="F15" s="17">
        <v>591644.72</v>
      </c>
      <c r="G15" s="17">
        <v>920071</v>
      </c>
      <c r="H15" s="17">
        <v>800000</v>
      </c>
      <c r="I15" s="17">
        <v>836000</v>
      </c>
      <c r="J15" s="17">
        <v>869441</v>
      </c>
    </row>
    <row r="16" spans="1:10" x14ac:dyDescent="0.25">
      <c r="A16" s="67" t="s">
        <v>29</v>
      </c>
      <c r="B16" s="66"/>
      <c r="C16" s="66"/>
      <c r="D16" s="66"/>
      <c r="E16" s="66"/>
      <c r="F16" s="18">
        <v>575996.17000000004</v>
      </c>
      <c r="G16" s="18">
        <v>899441</v>
      </c>
      <c r="H16" s="18">
        <v>797000</v>
      </c>
      <c r="I16" s="18">
        <v>832865</v>
      </c>
      <c r="J16" s="20">
        <v>866180</v>
      </c>
    </row>
    <row r="17" spans="1:10" x14ac:dyDescent="0.25">
      <c r="A17" s="61" t="s">
        <v>30</v>
      </c>
      <c r="B17" s="62"/>
      <c r="C17" s="62"/>
      <c r="D17" s="62"/>
      <c r="E17" s="62"/>
      <c r="F17" s="18">
        <v>15648.55</v>
      </c>
      <c r="G17" s="18">
        <v>20630</v>
      </c>
      <c r="H17" s="18">
        <v>3000</v>
      </c>
      <c r="I17" s="18">
        <v>3135</v>
      </c>
      <c r="J17" s="20">
        <v>3261</v>
      </c>
    </row>
    <row r="18" spans="1:10" x14ac:dyDescent="0.25">
      <c r="A18" s="44" t="s">
        <v>38</v>
      </c>
      <c r="B18" s="45"/>
      <c r="C18" s="45"/>
      <c r="D18" s="45"/>
      <c r="E18" s="45"/>
      <c r="F18" s="17">
        <f>F12-F15</f>
        <v>48021.310000000056</v>
      </c>
      <c r="G18" s="17">
        <f t="shared" ref="G18:J18" si="0">G12-G15</f>
        <v>7285</v>
      </c>
      <c r="H18" s="17">
        <f t="shared" si="0"/>
        <v>30000</v>
      </c>
      <c r="I18" s="17">
        <f t="shared" si="0"/>
        <v>0</v>
      </c>
      <c r="J18" s="17">
        <f t="shared" si="0"/>
        <v>0</v>
      </c>
    </row>
    <row r="19" spans="1:10" x14ac:dyDescent="0.25">
      <c r="A19" s="4"/>
      <c r="B19" s="21"/>
      <c r="C19" s="21"/>
      <c r="D19" s="21"/>
      <c r="E19" s="21"/>
      <c r="F19" s="21"/>
      <c r="G19" s="21"/>
      <c r="H19" s="22"/>
      <c r="I19" s="22"/>
      <c r="J19" s="22"/>
    </row>
    <row r="20" spans="1:10" x14ac:dyDescent="0.25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25">
      <c r="A21" s="4"/>
      <c r="B21" s="21"/>
      <c r="C21" s="21"/>
      <c r="D21" s="21"/>
      <c r="E21" s="21"/>
      <c r="F21" s="21"/>
      <c r="G21" s="21"/>
      <c r="H21" s="22"/>
      <c r="I21" s="22"/>
      <c r="J21" s="22"/>
    </row>
    <row r="22" spans="1:10" ht="45" x14ac:dyDescent="0.25">
      <c r="A22" s="11"/>
      <c r="B22" s="12"/>
      <c r="C22" s="12"/>
      <c r="D22" s="13"/>
      <c r="E22" s="14"/>
      <c r="F22" s="15" t="s">
        <v>25</v>
      </c>
      <c r="G22" s="15" t="s">
        <v>23</v>
      </c>
      <c r="H22" s="15" t="s">
        <v>33</v>
      </c>
      <c r="I22" s="15" t="s">
        <v>34</v>
      </c>
      <c r="J22" s="15" t="s">
        <v>35</v>
      </c>
    </row>
    <row r="23" spans="1:10" x14ac:dyDescent="0.25">
      <c r="A23" s="61" t="s">
        <v>31</v>
      </c>
      <c r="B23" s="62"/>
      <c r="C23" s="62"/>
      <c r="D23" s="62"/>
      <c r="E23" s="62"/>
      <c r="F23" s="18"/>
      <c r="G23" s="18"/>
      <c r="H23" s="18"/>
      <c r="I23" s="18"/>
      <c r="J23" s="20"/>
    </row>
    <row r="24" spans="1:10" x14ac:dyDescent="0.25">
      <c r="A24" s="61" t="s">
        <v>32</v>
      </c>
      <c r="B24" s="62"/>
      <c r="C24" s="62"/>
      <c r="D24" s="62"/>
      <c r="E24" s="62"/>
      <c r="F24" s="18"/>
      <c r="G24" s="18"/>
      <c r="H24" s="18"/>
      <c r="I24" s="18"/>
      <c r="J24" s="20"/>
    </row>
    <row r="25" spans="1:10" x14ac:dyDescent="0.25">
      <c r="A25" s="44" t="s">
        <v>2</v>
      </c>
      <c r="B25" s="45"/>
      <c r="C25" s="45"/>
      <c r="D25" s="45"/>
      <c r="E25" s="45"/>
      <c r="F25" s="17"/>
      <c r="G25" s="17">
        <f t="shared" ref="G25:J25" si="1">G23-G24</f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</row>
    <row r="26" spans="1:10" x14ac:dyDescent="0.25">
      <c r="A26" s="44" t="s">
        <v>39</v>
      </c>
      <c r="B26" s="45"/>
      <c r="C26" s="45"/>
      <c r="D26" s="45"/>
      <c r="E26" s="45"/>
      <c r="F26" s="17"/>
      <c r="G26" s="17"/>
      <c r="H26" s="17"/>
      <c r="I26" s="17">
        <f t="shared" ref="I26:J26" si="2">I18+I25</f>
        <v>0</v>
      </c>
      <c r="J26" s="17">
        <f t="shared" si="2"/>
        <v>0</v>
      </c>
    </row>
    <row r="27" spans="1:10" x14ac:dyDescent="0.25">
      <c r="A27" s="23"/>
      <c r="B27" s="21"/>
      <c r="C27" s="21"/>
      <c r="D27" s="21"/>
      <c r="E27" s="21"/>
      <c r="F27" s="21"/>
      <c r="G27" s="21"/>
      <c r="H27" s="22"/>
      <c r="I27" s="22"/>
      <c r="J27" s="22"/>
    </row>
    <row r="28" spans="1:10" x14ac:dyDescent="0.25">
      <c r="A28" s="46" t="s">
        <v>40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</row>
    <row r="30" spans="1:10" ht="45" x14ac:dyDescent="0.25">
      <c r="A30" s="11"/>
      <c r="B30" s="12"/>
      <c r="C30" s="12"/>
      <c r="D30" s="13"/>
      <c r="E30" s="14"/>
      <c r="F30" s="15" t="s">
        <v>25</v>
      </c>
      <c r="G30" s="15" t="s">
        <v>23</v>
      </c>
      <c r="H30" s="15" t="s">
        <v>33</v>
      </c>
      <c r="I30" s="15" t="s">
        <v>34</v>
      </c>
      <c r="J30" s="15" t="s">
        <v>35</v>
      </c>
    </row>
    <row r="31" spans="1:10" ht="15" customHeight="1" x14ac:dyDescent="0.25">
      <c r="A31" s="48" t="s">
        <v>41</v>
      </c>
      <c r="B31" s="49"/>
      <c r="C31" s="49"/>
      <c r="D31" s="49"/>
      <c r="E31" s="50"/>
      <c r="F31" s="24">
        <v>-55305.54</v>
      </c>
      <c r="G31" s="24">
        <v>-7285</v>
      </c>
      <c r="H31" s="24">
        <v>-30000</v>
      </c>
      <c r="I31" s="24">
        <v>0</v>
      </c>
      <c r="J31" s="25">
        <v>0</v>
      </c>
    </row>
    <row r="32" spans="1:10" ht="15" customHeight="1" x14ac:dyDescent="0.25">
      <c r="A32" s="44" t="s">
        <v>42</v>
      </c>
      <c r="B32" s="45"/>
      <c r="C32" s="45"/>
      <c r="D32" s="45"/>
      <c r="E32" s="45"/>
      <c r="F32" s="26">
        <f>F26+F31</f>
        <v>-55305.54</v>
      </c>
      <c r="G32" s="26">
        <f t="shared" ref="G32:J32" si="3">G26+G31</f>
        <v>-7285</v>
      </c>
      <c r="H32" s="26">
        <v>-30000</v>
      </c>
      <c r="I32" s="26">
        <f t="shared" si="3"/>
        <v>0</v>
      </c>
      <c r="J32" s="27">
        <f t="shared" si="3"/>
        <v>0</v>
      </c>
    </row>
    <row r="33" spans="1:10" ht="45" customHeight="1" x14ac:dyDescent="0.25">
      <c r="A33" s="51" t="s">
        <v>49</v>
      </c>
      <c r="B33" s="52"/>
      <c r="C33" s="52"/>
      <c r="D33" s="52"/>
      <c r="E33" s="53"/>
      <c r="F33" s="26"/>
      <c r="G33" s="26"/>
      <c r="H33" s="26">
        <v>0</v>
      </c>
      <c r="I33" s="26">
        <f t="shared" ref="I33:J33" si="4">I18+I25+I31-I32</f>
        <v>0</v>
      </c>
      <c r="J33" s="27">
        <f t="shared" si="4"/>
        <v>0</v>
      </c>
    </row>
    <row r="34" spans="1:10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5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x14ac:dyDescent="0.25">
      <c r="A36" s="30"/>
      <c r="B36" s="31"/>
      <c r="C36" s="31"/>
      <c r="D36" s="31"/>
      <c r="E36" s="31"/>
      <c r="F36" s="31"/>
      <c r="G36" s="31"/>
      <c r="H36" s="32"/>
      <c r="I36" s="32"/>
      <c r="J36" s="32"/>
    </row>
    <row r="37" spans="1:10" ht="45" x14ac:dyDescent="0.25">
      <c r="A37" s="33"/>
      <c r="B37" s="34"/>
      <c r="C37" s="34"/>
      <c r="D37" s="35"/>
      <c r="E37" s="36"/>
      <c r="F37" s="37" t="s">
        <v>25</v>
      </c>
      <c r="G37" s="37" t="s">
        <v>23</v>
      </c>
      <c r="H37" s="37" t="s">
        <v>33</v>
      </c>
      <c r="I37" s="37" t="s">
        <v>34</v>
      </c>
      <c r="J37" s="37" t="s">
        <v>35</v>
      </c>
    </row>
    <row r="38" spans="1:10" x14ac:dyDescent="0.25">
      <c r="A38" s="48" t="s">
        <v>41</v>
      </c>
      <c r="B38" s="49"/>
      <c r="C38" s="49"/>
      <c r="D38" s="49"/>
      <c r="E38" s="50"/>
      <c r="F38" s="24">
        <v>0</v>
      </c>
      <c r="G38" s="24">
        <f>F41</f>
        <v>0</v>
      </c>
      <c r="H38" s="24">
        <v>0</v>
      </c>
      <c r="I38" s="24">
        <f>H41</f>
        <v>0</v>
      </c>
      <c r="J38" s="25">
        <f>I41</f>
        <v>0</v>
      </c>
    </row>
    <row r="39" spans="1:10" ht="28.5" customHeight="1" x14ac:dyDescent="0.25">
      <c r="A39" s="48" t="s">
        <v>43</v>
      </c>
      <c r="B39" s="49"/>
      <c r="C39" s="49"/>
      <c r="D39" s="49"/>
      <c r="E39" s="50"/>
      <c r="F39" s="24">
        <v>0</v>
      </c>
      <c r="G39" s="24">
        <v>0</v>
      </c>
      <c r="H39" s="24">
        <v>0</v>
      </c>
      <c r="I39" s="24">
        <v>0</v>
      </c>
      <c r="J39" s="25">
        <v>0</v>
      </c>
    </row>
    <row r="40" spans="1:10" x14ac:dyDescent="0.25">
      <c r="A40" s="48" t="s">
        <v>44</v>
      </c>
      <c r="B40" s="55"/>
      <c r="C40" s="55"/>
      <c r="D40" s="55"/>
      <c r="E40" s="56"/>
      <c r="F40" s="24">
        <v>0</v>
      </c>
      <c r="G40" s="24">
        <v>0</v>
      </c>
      <c r="H40" s="24">
        <v>0</v>
      </c>
      <c r="I40" s="24">
        <v>0</v>
      </c>
      <c r="J40" s="25">
        <v>0</v>
      </c>
    </row>
    <row r="41" spans="1:10" ht="15" customHeight="1" x14ac:dyDescent="0.25">
      <c r="A41" s="44" t="s">
        <v>42</v>
      </c>
      <c r="B41" s="45"/>
      <c r="C41" s="45"/>
      <c r="D41" s="45"/>
      <c r="E41" s="45"/>
      <c r="F41" s="38">
        <f>F38-F39+F40</f>
        <v>0</v>
      </c>
      <c r="G41" s="38">
        <f t="shared" ref="G41:J41" si="5">G38-G39+G40</f>
        <v>0</v>
      </c>
      <c r="H41" s="38">
        <v>0</v>
      </c>
      <c r="I41" s="38">
        <f t="shared" si="5"/>
        <v>0</v>
      </c>
      <c r="J41" s="39">
        <f t="shared" si="5"/>
        <v>0</v>
      </c>
    </row>
    <row r="42" spans="1:10" ht="17.25" customHeight="1" x14ac:dyDescent="0.25"/>
    <row r="43" spans="1:10" x14ac:dyDescent="0.25">
      <c r="A43" s="42" t="s">
        <v>26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7.25" customHeight="1" x14ac:dyDescent="0.25">
      <c r="A45" s="57" t="s">
        <v>47</v>
      </c>
      <c r="B45" s="57"/>
      <c r="C45" s="57"/>
      <c r="D45" s="57"/>
      <c r="E45" s="57"/>
      <c r="F45" s="57"/>
      <c r="G45" s="57"/>
      <c r="H45" s="57"/>
      <c r="I45" s="57"/>
      <c r="J45" s="57"/>
    </row>
    <row r="47" spans="1:10" x14ac:dyDescent="0.25">
      <c r="A47" s="58" t="s">
        <v>48</v>
      </c>
      <c r="B47" s="58"/>
      <c r="C47" s="58"/>
      <c r="D47" s="58"/>
      <c r="E47" s="58"/>
      <c r="F47" s="58"/>
      <c r="G47" s="58"/>
      <c r="H47" s="58"/>
      <c r="I47" s="58"/>
      <c r="J47" s="58"/>
    </row>
  </sheetData>
  <mergeCells count="28">
    <mergeCell ref="A45:J45"/>
    <mergeCell ref="A47:J47"/>
    <mergeCell ref="A1:J1"/>
    <mergeCell ref="A5:J5"/>
    <mergeCell ref="A24:E24"/>
    <mergeCell ref="A3:J3"/>
    <mergeCell ref="A7:J7"/>
    <mergeCell ref="A9:J9"/>
    <mergeCell ref="A12:E12"/>
    <mergeCell ref="A13:E13"/>
    <mergeCell ref="A14:E14"/>
    <mergeCell ref="A16:E16"/>
    <mergeCell ref="A17:E17"/>
    <mergeCell ref="A18:E18"/>
    <mergeCell ref="A20:J20"/>
    <mergeCell ref="A23:E23"/>
    <mergeCell ref="A43:J43"/>
    <mergeCell ref="A25:E25"/>
    <mergeCell ref="A26:E26"/>
    <mergeCell ref="A28:J28"/>
    <mergeCell ref="A31:E31"/>
    <mergeCell ref="A32:E32"/>
    <mergeCell ref="A33:E33"/>
    <mergeCell ref="A35:J35"/>
    <mergeCell ref="A38:E38"/>
    <mergeCell ref="A39:E39"/>
    <mergeCell ref="A40:E40"/>
    <mergeCell ref="A41:E4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topLeftCell="A22" workbookViewId="0">
      <selection activeCell="C39" sqref="C39"/>
    </sheetView>
  </sheetViews>
  <sheetFormatPr defaultRowHeight="15" x14ac:dyDescent="0.25"/>
  <cols>
    <col min="2" max="2" width="9.28515625" customWidth="1"/>
    <col min="3" max="3" width="35.42578125" customWidth="1"/>
    <col min="4" max="4" width="13.42578125" customWidth="1"/>
    <col min="5" max="5" width="14" customWidth="1"/>
    <col min="6" max="6" width="14.140625" customWidth="1"/>
  </cols>
  <sheetData>
    <row r="1" spans="1:6" x14ac:dyDescent="0.25">
      <c r="A1" t="s">
        <v>77</v>
      </c>
    </row>
    <row r="2" spans="1:6" x14ac:dyDescent="0.25">
      <c r="A2" s="68" t="s">
        <v>51</v>
      </c>
      <c r="B2" s="68"/>
      <c r="C2" s="68"/>
      <c r="D2" s="68"/>
      <c r="E2" s="68"/>
      <c r="F2" s="68"/>
    </row>
    <row r="4" spans="1:6" x14ac:dyDescent="0.25">
      <c r="A4" s="69" t="s">
        <v>52</v>
      </c>
      <c r="B4" s="69"/>
      <c r="C4" s="69"/>
      <c r="D4" s="69"/>
      <c r="E4" s="69"/>
      <c r="F4" s="69"/>
    </row>
    <row r="6" spans="1:6" ht="45" x14ac:dyDescent="0.25">
      <c r="A6" s="70" t="s">
        <v>53</v>
      </c>
      <c r="B6" s="71" t="s">
        <v>54</v>
      </c>
      <c r="C6" s="72" t="s">
        <v>3</v>
      </c>
      <c r="D6" s="72" t="s">
        <v>33</v>
      </c>
      <c r="E6" s="72" t="s">
        <v>55</v>
      </c>
      <c r="F6" s="72" t="s">
        <v>56</v>
      </c>
    </row>
    <row r="7" spans="1:6" ht="27" customHeight="1" x14ac:dyDescent="0.25">
      <c r="A7" s="73" t="s">
        <v>57</v>
      </c>
      <c r="B7" s="74"/>
      <c r="C7" s="75" t="s">
        <v>4</v>
      </c>
      <c r="D7" s="76">
        <v>830000</v>
      </c>
      <c r="E7" s="76">
        <v>836000</v>
      </c>
      <c r="F7" s="76">
        <v>869441</v>
      </c>
    </row>
    <row r="8" spans="1:6" ht="41.25" customHeight="1" x14ac:dyDescent="0.25">
      <c r="A8" s="77" t="s">
        <v>58</v>
      </c>
      <c r="B8" s="74"/>
      <c r="C8" s="78" t="s">
        <v>19</v>
      </c>
      <c r="D8" s="79">
        <v>417015</v>
      </c>
      <c r="E8" s="79">
        <v>404430</v>
      </c>
      <c r="F8" s="79">
        <v>420609</v>
      </c>
    </row>
    <row r="9" spans="1:6" ht="37.5" customHeight="1" x14ac:dyDescent="0.25">
      <c r="A9" s="80"/>
      <c r="B9" s="81" t="s">
        <v>59</v>
      </c>
      <c r="C9" s="81" t="s">
        <v>60</v>
      </c>
      <c r="D9" s="82">
        <v>417015</v>
      </c>
      <c r="E9" s="82">
        <v>404430</v>
      </c>
      <c r="F9" s="82">
        <v>420609</v>
      </c>
    </row>
    <row r="10" spans="1:6" ht="58.5" customHeight="1" x14ac:dyDescent="0.25">
      <c r="A10" s="77" t="s">
        <v>61</v>
      </c>
      <c r="B10" s="74"/>
      <c r="C10" s="78" t="s">
        <v>62</v>
      </c>
      <c r="D10" s="79">
        <v>760</v>
      </c>
      <c r="E10" s="79">
        <v>794</v>
      </c>
      <c r="F10" s="79">
        <v>826</v>
      </c>
    </row>
    <row r="11" spans="1:6" ht="40.5" customHeight="1" x14ac:dyDescent="0.25">
      <c r="A11" s="80"/>
      <c r="B11" s="81" t="s">
        <v>63</v>
      </c>
      <c r="C11" s="81" t="s">
        <v>64</v>
      </c>
      <c r="D11" s="82">
        <v>760</v>
      </c>
      <c r="E11" s="82">
        <v>794</v>
      </c>
      <c r="F11" s="82">
        <v>826</v>
      </c>
    </row>
    <row r="12" spans="1:6" ht="41.25" customHeight="1" x14ac:dyDescent="0.25">
      <c r="A12" s="77" t="s">
        <v>65</v>
      </c>
      <c r="B12" s="74"/>
      <c r="C12" s="78" t="s">
        <v>20</v>
      </c>
      <c r="D12" s="79">
        <v>412225</v>
      </c>
      <c r="E12" s="79">
        <v>430776</v>
      </c>
      <c r="F12" s="79">
        <v>448006</v>
      </c>
    </row>
    <row r="13" spans="1:6" ht="45" customHeight="1" x14ac:dyDescent="0.25">
      <c r="A13" s="80"/>
      <c r="B13" s="81" t="s">
        <v>66</v>
      </c>
      <c r="C13" s="81" t="s">
        <v>67</v>
      </c>
      <c r="D13" s="82">
        <v>319995</v>
      </c>
      <c r="E13" s="82">
        <v>334396</v>
      </c>
      <c r="F13" s="82">
        <v>347771</v>
      </c>
    </row>
    <row r="14" spans="1:6" ht="54.75" customHeight="1" x14ac:dyDescent="0.25">
      <c r="A14" s="80"/>
      <c r="B14" s="81" t="s">
        <v>68</v>
      </c>
      <c r="C14" s="81" t="s">
        <v>69</v>
      </c>
      <c r="D14" s="82">
        <v>92230</v>
      </c>
      <c r="E14" s="82">
        <v>96380</v>
      </c>
      <c r="F14" s="82">
        <v>100235</v>
      </c>
    </row>
    <row r="15" spans="1:6" x14ac:dyDescent="0.25">
      <c r="A15" s="69" t="s">
        <v>70</v>
      </c>
      <c r="B15" s="69"/>
      <c r="C15" s="69"/>
      <c r="D15" s="69"/>
      <c r="E15" s="69"/>
      <c r="F15" s="69"/>
    </row>
    <row r="17" spans="1:6" ht="45" x14ac:dyDescent="0.25">
      <c r="A17" s="70" t="s">
        <v>53</v>
      </c>
      <c r="B17" s="71" t="s">
        <v>54</v>
      </c>
      <c r="C17" s="72" t="s">
        <v>5</v>
      </c>
      <c r="D17" s="72" t="s">
        <v>33</v>
      </c>
      <c r="E17" s="72" t="s">
        <v>55</v>
      </c>
      <c r="F17" s="72" t="s">
        <v>56</v>
      </c>
    </row>
    <row r="18" spans="1:6" ht="27.75" customHeight="1" x14ac:dyDescent="0.25">
      <c r="A18" s="73" t="s">
        <v>71</v>
      </c>
      <c r="B18" s="74"/>
      <c r="C18" s="75" t="s">
        <v>6</v>
      </c>
      <c r="D18" s="76">
        <v>797000</v>
      </c>
      <c r="E18" s="76">
        <v>832865</v>
      </c>
      <c r="F18" s="76">
        <v>866180</v>
      </c>
    </row>
    <row r="19" spans="1:6" ht="25.5" customHeight="1" x14ac:dyDescent="0.25">
      <c r="A19" s="77" t="s">
        <v>72</v>
      </c>
      <c r="B19" s="74"/>
      <c r="C19" s="78" t="s">
        <v>7</v>
      </c>
      <c r="D19" s="79">
        <v>583750</v>
      </c>
      <c r="E19" s="79">
        <v>610019</v>
      </c>
      <c r="F19" s="79">
        <v>634420</v>
      </c>
    </row>
    <row r="20" spans="1:6" ht="31.5" customHeight="1" x14ac:dyDescent="0.25">
      <c r="A20" s="80"/>
      <c r="B20" s="81" t="s">
        <v>66</v>
      </c>
      <c r="C20" s="81" t="s">
        <v>67</v>
      </c>
      <c r="D20" s="82">
        <v>199500</v>
      </c>
      <c r="E20" s="82">
        <v>208478</v>
      </c>
      <c r="F20" s="82">
        <v>216817</v>
      </c>
    </row>
    <row r="21" spans="1:6" ht="48.75" customHeight="1" x14ac:dyDescent="0.25">
      <c r="A21" s="80"/>
      <c r="B21" s="81" t="s">
        <v>68</v>
      </c>
      <c r="C21" s="81" t="s">
        <v>69</v>
      </c>
      <c r="D21" s="82">
        <v>58250</v>
      </c>
      <c r="E21" s="82">
        <v>60871</v>
      </c>
      <c r="F21" s="82">
        <v>63306</v>
      </c>
    </row>
    <row r="22" spans="1:6" ht="33.75" customHeight="1" x14ac:dyDescent="0.25">
      <c r="A22" s="80"/>
      <c r="B22" s="81" t="s">
        <v>59</v>
      </c>
      <c r="C22" s="81" t="s">
        <v>60</v>
      </c>
      <c r="D22" s="82">
        <v>326000</v>
      </c>
      <c r="E22" s="82">
        <v>340670</v>
      </c>
      <c r="F22" s="82">
        <v>354297</v>
      </c>
    </row>
    <row r="23" spans="1:6" ht="26.25" customHeight="1" x14ac:dyDescent="0.25">
      <c r="A23" s="77" t="s">
        <v>73</v>
      </c>
      <c r="B23" s="74"/>
      <c r="C23" s="78" t="s">
        <v>16</v>
      </c>
      <c r="D23" s="79">
        <v>213250</v>
      </c>
      <c r="E23" s="79">
        <v>222846</v>
      </c>
      <c r="F23" s="79">
        <v>231760</v>
      </c>
    </row>
    <row r="24" spans="1:6" ht="41.25" customHeight="1" x14ac:dyDescent="0.25">
      <c r="A24" s="80"/>
      <c r="B24" s="81" t="s">
        <v>66</v>
      </c>
      <c r="C24" s="81" t="s">
        <v>67</v>
      </c>
      <c r="D24" s="82">
        <v>119195</v>
      </c>
      <c r="E24" s="82">
        <v>124559</v>
      </c>
      <c r="F24" s="82">
        <v>129541</v>
      </c>
    </row>
    <row r="25" spans="1:6" ht="47.25" customHeight="1" x14ac:dyDescent="0.25">
      <c r="A25" s="80"/>
      <c r="B25" s="81" t="s">
        <v>68</v>
      </c>
      <c r="C25" s="81" t="s">
        <v>69</v>
      </c>
      <c r="D25" s="82">
        <v>33980</v>
      </c>
      <c r="E25" s="82">
        <v>35509</v>
      </c>
      <c r="F25" s="82">
        <v>36929</v>
      </c>
    </row>
    <row r="26" spans="1:6" ht="33" customHeight="1" x14ac:dyDescent="0.25">
      <c r="A26" s="80"/>
      <c r="B26" s="81" t="s">
        <v>59</v>
      </c>
      <c r="C26" s="81" t="s">
        <v>60</v>
      </c>
      <c r="D26" s="82">
        <v>59315</v>
      </c>
      <c r="E26" s="82">
        <v>61984</v>
      </c>
      <c r="F26" s="82">
        <v>64464</v>
      </c>
    </row>
    <row r="27" spans="1:6" ht="30" customHeight="1" x14ac:dyDescent="0.25">
      <c r="A27" s="80"/>
      <c r="B27" s="81" t="s">
        <v>63</v>
      </c>
      <c r="C27" s="81" t="s">
        <v>64</v>
      </c>
      <c r="D27" s="82">
        <v>760</v>
      </c>
      <c r="E27" s="82">
        <v>794</v>
      </c>
      <c r="F27" s="82">
        <v>826</v>
      </c>
    </row>
    <row r="28" spans="1:6" ht="34.5" customHeight="1" x14ac:dyDescent="0.25">
      <c r="A28" s="73" t="s">
        <v>74</v>
      </c>
      <c r="B28" s="74"/>
      <c r="C28" s="75" t="s">
        <v>8</v>
      </c>
      <c r="D28" s="76">
        <v>3000</v>
      </c>
      <c r="E28" s="76">
        <v>3135</v>
      </c>
      <c r="F28" s="76">
        <v>3261</v>
      </c>
    </row>
    <row r="29" spans="1:6" ht="39.75" customHeight="1" x14ac:dyDescent="0.25">
      <c r="A29" s="77" t="s">
        <v>75</v>
      </c>
      <c r="B29" s="74"/>
      <c r="C29" s="78" t="s">
        <v>9</v>
      </c>
      <c r="D29" s="79">
        <v>1000</v>
      </c>
      <c r="E29" s="79">
        <v>1045</v>
      </c>
      <c r="F29" s="79">
        <v>1087</v>
      </c>
    </row>
    <row r="30" spans="1:6" ht="34.5" customHeight="1" x14ac:dyDescent="0.25">
      <c r="A30" s="80"/>
      <c r="B30" s="81" t="s">
        <v>66</v>
      </c>
      <c r="C30" s="81" t="s">
        <v>67</v>
      </c>
      <c r="D30" s="82">
        <v>150</v>
      </c>
      <c r="E30" s="82">
        <v>157</v>
      </c>
      <c r="F30" s="82">
        <v>163</v>
      </c>
    </row>
    <row r="31" spans="1:6" ht="36.75" customHeight="1" x14ac:dyDescent="0.25">
      <c r="A31" s="80"/>
      <c r="B31" s="81" t="s">
        <v>59</v>
      </c>
      <c r="C31" s="81" t="s">
        <v>60</v>
      </c>
      <c r="D31" s="82">
        <v>850</v>
      </c>
      <c r="E31" s="82">
        <v>888</v>
      </c>
      <c r="F31" s="82">
        <v>924</v>
      </c>
    </row>
    <row r="32" spans="1:6" ht="34.5" customHeight="1" x14ac:dyDescent="0.25">
      <c r="A32" s="77" t="s">
        <v>76</v>
      </c>
      <c r="B32" s="74"/>
      <c r="C32" s="78" t="s">
        <v>21</v>
      </c>
      <c r="D32" s="79">
        <v>2000</v>
      </c>
      <c r="E32" s="79">
        <v>2090</v>
      </c>
      <c r="F32" s="79">
        <v>2174</v>
      </c>
    </row>
    <row r="33" spans="1:6" ht="33" customHeight="1" x14ac:dyDescent="0.25">
      <c r="A33" s="80"/>
      <c r="B33" s="81" t="s">
        <v>66</v>
      </c>
      <c r="C33" s="81" t="s">
        <v>67</v>
      </c>
      <c r="D33" s="82">
        <v>1150</v>
      </c>
      <c r="E33" s="82">
        <v>1202</v>
      </c>
      <c r="F33" s="82">
        <v>1250</v>
      </c>
    </row>
    <row r="34" spans="1:6" ht="33" customHeight="1" x14ac:dyDescent="0.25">
      <c r="A34" s="80"/>
      <c r="B34" s="81" t="s">
        <v>59</v>
      </c>
      <c r="C34" s="81" t="s">
        <v>60</v>
      </c>
      <c r="D34" s="82">
        <v>850</v>
      </c>
      <c r="E34" s="82">
        <v>888</v>
      </c>
      <c r="F34" s="82">
        <v>924</v>
      </c>
    </row>
  </sheetData>
  <mergeCells count="3">
    <mergeCell ref="A2:F2"/>
    <mergeCell ref="A4:F4"/>
    <mergeCell ref="A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4E58-2328-4720-9861-8AABA6CFC0B3}">
  <dimension ref="A2:F9"/>
  <sheetViews>
    <sheetView workbookViewId="0">
      <selection activeCell="G22" sqref="G22"/>
    </sheetView>
  </sheetViews>
  <sheetFormatPr defaultRowHeight="15" x14ac:dyDescent="0.25"/>
  <cols>
    <col min="4" max="4" width="14" customWidth="1"/>
    <col min="5" max="5" width="13.5703125" customWidth="1"/>
    <col min="6" max="6" width="29.85546875" customWidth="1"/>
  </cols>
  <sheetData>
    <row r="2" spans="1:6" x14ac:dyDescent="0.25">
      <c r="A2" s="83" t="s">
        <v>78</v>
      </c>
      <c r="B2" s="83"/>
      <c r="C2" s="83"/>
      <c r="D2" s="83"/>
      <c r="E2" s="83"/>
      <c r="F2" s="83"/>
    </row>
    <row r="4" spans="1:6" x14ac:dyDescent="0.25">
      <c r="A4" s="68" t="s">
        <v>79</v>
      </c>
      <c r="B4" s="68"/>
      <c r="C4" s="68"/>
      <c r="D4" s="68"/>
      <c r="E4" s="68"/>
      <c r="F4" s="68"/>
    </row>
    <row r="6" spans="1:6" ht="45" x14ac:dyDescent="0.25">
      <c r="A6" s="70" t="s">
        <v>53</v>
      </c>
      <c r="B6" s="71" t="s">
        <v>54</v>
      </c>
      <c r="C6" s="71" t="s">
        <v>22</v>
      </c>
      <c r="D6" s="72" t="s">
        <v>33</v>
      </c>
      <c r="E6" s="72" t="s">
        <v>55</v>
      </c>
      <c r="F6" s="72" t="s">
        <v>56</v>
      </c>
    </row>
    <row r="7" spans="1:6" x14ac:dyDescent="0.25">
      <c r="A7" s="84"/>
      <c r="B7" s="85"/>
      <c r="C7" s="86"/>
      <c r="D7" s="76"/>
      <c r="E7" s="76"/>
      <c r="F7" s="76"/>
    </row>
    <row r="8" spans="1:6" x14ac:dyDescent="0.25">
      <c r="A8" s="87"/>
      <c r="B8" s="85"/>
      <c r="C8" s="88"/>
      <c r="D8" s="79"/>
      <c r="E8" s="79"/>
      <c r="F8" s="79"/>
    </row>
    <row r="9" spans="1:6" x14ac:dyDescent="0.25">
      <c r="A9" s="89"/>
      <c r="B9" s="90"/>
      <c r="C9" s="90"/>
      <c r="D9" s="82"/>
      <c r="E9" s="82"/>
      <c r="F9" s="82"/>
    </row>
  </sheetData>
  <mergeCells count="2">
    <mergeCell ref="A2:F2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E921-BEED-46F1-AB60-6E6D5251889A}">
  <dimension ref="A1:F8"/>
  <sheetViews>
    <sheetView workbookViewId="0">
      <selection activeCell="E19" sqref="E19"/>
    </sheetView>
  </sheetViews>
  <sheetFormatPr defaultRowHeight="15" x14ac:dyDescent="0.25"/>
  <cols>
    <col min="3" max="3" width="36.85546875" customWidth="1"/>
    <col min="4" max="4" width="17.85546875" customWidth="1"/>
    <col min="5" max="5" width="14.7109375" customWidth="1"/>
    <col min="6" max="6" width="16.28515625" customWidth="1"/>
  </cols>
  <sheetData>
    <row r="1" spans="1:6" x14ac:dyDescent="0.25">
      <c r="A1" s="91"/>
      <c r="B1" s="91"/>
      <c r="C1" s="91"/>
      <c r="D1" s="91"/>
      <c r="E1" s="91"/>
      <c r="F1" s="91"/>
    </row>
    <row r="2" spans="1:6" x14ac:dyDescent="0.25">
      <c r="A2" s="92"/>
      <c r="B2" s="92"/>
      <c r="C2" s="92"/>
      <c r="D2" s="92"/>
      <c r="E2" s="92"/>
      <c r="F2" s="92"/>
    </row>
    <row r="3" spans="1:6" x14ac:dyDescent="0.25">
      <c r="A3" s="91" t="s">
        <v>80</v>
      </c>
      <c r="B3" s="91"/>
      <c r="C3" s="91"/>
      <c r="D3" s="91"/>
      <c r="E3" s="91"/>
      <c r="F3" s="91"/>
    </row>
    <row r="4" spans="1:6" x14ac:dyDescent="0.25">
      <c r="A4" s="92"/>
      <c r="B4" s="92"/>
      <c r="C4" s="92"/>
      <c r="D4" s="92"/>
      <c r="E4" s="92"/>
      <c r="F4" s="92"/>
    </row>
    <row r="5" spans="1:6" ht="45" x14ac:dyDescent="0.25">
      <c r="A5" s="70" t="s">
        <v>53</v>
      </c>
      <c r="B5" s="71" t="s">
        <v>54</v>
      </c>
      <c r="C5" s="71" t="s">
        <v>22</v>
      </c>
      <c r="D5" s="72" t="s">
        <v>33</v>
      </c>
      <c r="E5" s="72" t="s">
        <v>55</v>
      </c>
      <c r="F5" s="72" t="s">
        <v>56</v>
      </c>
    </row>
    <row r="6" spans="1:6" ht="30" x14ac:dyDescent="0.25">
      <c r="A6" s="73" t="s">
        <v>81</v>
      </c>
      <c r="B6" s="74"/>
      <c r="C6" s="75" t="s">
        <v>82</v>
      </c>
      <c r="D6" s="76">
        <v>-30000</v>
      </c>
      <c r="E6" s="76"/>
      <c r="F6" s="76"/>
    </row>
    <row r="7" spans="1:6" ht="42.75" x14ac:dyDescent="0.25">
      <c r="A7" s="77" t="s">
        <v>83</v>
      </c>
      <c r="B7" s="74"/>
      <c r="C7" s="78" t="s">
        <v>84</v>
      </c>
      <c r="D7" s="79">
        <v>-30000</v>
      </c>
      <c r="E7" s="79"/>
      <c r="F7" s="79"/>
    </row>
    <row r="8" spans="1:6" ht="114" x14ac:dyDescent="0.25">
      <c r="A8" s="80"/>
      <c r="B8" s="81" t="s">
        <v>59</v>
      </c>
      <c r="C8" s="81" t="s">
        <v>60</v>
      </c>
      <c r="D8" s="82">
        <v>-30000</v>
      </c>
      <c r="E8" s="82"/>
      <c r="F8" s="82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8D59-8F84-4E53-8BDF-3CB501B82335}">
  <dimension ref="A1:D11"/>
  <sheetViews>
    <sheetView workbookViewId="0">
      <selection activeCell="D21" sqref="D21"/>
    </sheetView>
  </sheetViews>
  <sheetFormatPr defaultRowHeight="15" x14ac:dyDescent="0.25"/>
  <cols>
    <col min="1" max="1" width="31.5703125" customWidth="1"/>
    <col min="2" max="2" width="17" customWidth="1"/>
    <col min="3" max="3" width="14" customWidth="1"/>
    <col min="4" max="4" width="25.42578125" customWidth="1"/>
  </cols>
  <sheetData>
    <row r="1" spans="1:4" x14ac:dyDescent="0.25">
      <c r="A1" s="92"/>
      <c r="B1" s="92"/>
      <c r="C1" s="92"/>
      <c r="D1" s="92"/>
    </row>
    <row r="2" spans="1:4" x14ac:dyDescent="0.25">
      <c r="A2" s="68" t="s">
        <v>85</v>
      </c>
      <c r="B2" s="68"/>
      <c r="C2" s="68"/>
      <c r="D2" s="68"/>
    </row>
    <row r="3" spans="1:4" x14ac:dyDescent="0.25">
      <c r="A3" s="92"/>
      <c r="B3" s="92"/>
      <c r="C3" s="92"/>
      <c r="D3" s="92"/>
    </row>
    <row r="4" spans="1:4" x14ac:dyDescent="0.25">
      <c r="A4" s="68" t="s">
        <v>10</v>
      </c>
      <c r="B4" s="68"/>
      <c r="C4" s="68"/>
      <c r="D4" s="68"/>
    </row>
    <row r="5" spans="1:4" x14ac:dyDescent="0.25">
      <c r="A5" s="92"/>
      <c r="B5" s="92"/>
      <c r="C5" s="92"/>
      <c r="D5" s="92"/>
    </row>
    <row r="6" spans="1:4" ht="60" x14ac:dyDescent="0.25">
      <c r="A6" s="70" t="s">
        <v>36</v>
      </c>
      <c r="B6" s="72" t="s">
        <v>33</v>
      </c>
      <c r="C6" s="72" t="s">
        <v>55</v>
      </c>
      <c r="D6" s="72" t="s">
        <v>56</v>
      </c>
    </row>
    <row r="7" spans="1:4" ht="31.5" customHeight="1" x14ac:dyDescent="0.25">
      <c r="A7" s="84" t="s">
        <v>86</v>
      </c>
      <c r="B7" s="76">
        <v>800000</v>
      </c>
      <c r="C7" s="76">
        <v>836000</v>
      </c>
      <c r="D7" s="76">
        <v>869441</v>
      </c>
    </row>
    <row r="8" spans="1:4" ht="30" customHeight="1" x14ac:dyDescent="0.25">
      <c r="A8" s="73" t="s">
        <v>11</v>
      </c>
      <c r="B8" s="76">
        <v>800000</v>
      </c>
      <c r="C8" s="76">
        <v>836000</v>
      </c>
      <c r="D8" s="76">
        <v>869441</v>
      </c>
    </row>
    <row r="9" spans="1:4" ht="36.75" customHeight="1" x14ac:dyDescent="0.25">
      <c r="A9" s="93" t="s">
        <v>12</v>
      </c>
      <c r="B9" s="82">
        <v>238730</v>
      </c>
      <c r="C9" s="82">
        <v>249473</v>
      </c>
      <c r="D9" s="82">
        <v>259453</v>
      </c>
    </row>
    <row r="10" spans="1:4" ht="36.75" customHeight="1" x14ac:dyDescent="0.25">
      <c r="A10" s="93" t="s">
        <v>87</v>
      </c>
      <c r="B10" s="82">
        <v>561270</v>
      </c>
      <c r="C10" s="82">
        <v>586527</v>
      </c>
      <c r="D10" s="82">
        <v>609988</v>
      </c>
    </row>
    <row r="11" spans="1:4" x14ac:dyDescent="0.25">
      <c r="A11" s="92"/>
      <c r="B11" s="92"/>
      <c r="C11" s="92"/>
      <c r="D11" s="92"/>
    </row>
  </sheetData>
  <mergeCells count="2">
    <mergeCell ref="A2:D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3ED3-3ED4-4636-B30E-CF2BE49D7CC0}">
  <dimension ref="A1:E41"/>
  <sheetViews>
    <sheetView topLeftCell="A37" workbookViewId="0">
      <selection activeCell="I74" sqref="I74"/>
    </sheetView>
  </sheetViews>
  <sheetFormatPr defaultRowHeight="15" x14ac:dyDescent="0.25"/>
  <cols>
    <col min="1" max="1" width="20.28515625" customWidth="1"/>
    <col min="2" max="2" width="33" customWidth="1"/>
    <col min="3" max="3" width="13.5703125" customWidth="1"/>
    <col min="4" max="4" width="15.28515625" customWidth="1"/>
    <col min="5" max="5" width="16.42578125" customWidth="1"/>
  </cols>
  <sheetData>
    <row r="1" spans="1:5" x14ac:dyDescent="0.25">
      <c r="A1" s="97" t="s">
        <v>114</v>
      </c>
      <c r="B1" s="97"/>
      <c r="C1" s="97"/>
      <c r="D1" s="97"/>
      <c r="E1" s="97"/>
    </row>
    <row r="2" spans="1:5" x14ac:dyDescent="0.25">
      <c r="A2" s="92"/>
      <c r="B2" s="92"/>
      <c r="C2" s="92"/>
      <c r="D2" s="92"/>
      <c r="E2" s="92"/>
    </row>
    <row r="3" spans="1:5" ht="44.25" customHeight="1" x14ac:dyDescent="0.25">
      <c r="A3" s="60" t="s">
        <v>115</v>
      </c>
      <c r="B3" s="60"/>
      <c r="C3" s="60"/>
      <c r="D3" s="60"/>
      <c r="E3" s="60"/>
    </row>
    <row r="4" spans="1:5" x14ac:dyDescent="0.25">
      <c r="A4" s="92"/>
      <c r="B4" s="92"/>
      <c r="C4" s="92"/>
      <c r="D4" s="92"/>
      <c r="E4" s="92"/>
    </row>
    <row r="5" spans="1:5" x14ac:dyDescent="0.25">
      <c r="A5" s="91" t="s">
        <v>13</v>
      </c>
      <c r="B5" s="91"/>
      <c r="C5" s="91"/>
      <c r="D5" s="91"/>
      <c r="E5" s="91"/>
    </row>
    <row r="6" spans="1:5" x14ac:dyDescent="0.25">
      <c r="A6" s="92"/>
      <c r="B6" s="92"/>
      <c r="C6" s="92"/>
      <c r="D6" s="92"/>
      <c r="E6" s="92"/>
    </row>
    <row r="7" spans="1:5" ht="45" x14ac:dyDescent="0.25">
      <c r="A7" s="70" t="s">
        <v>15</v>
      </c>
      <c r="B7" s="71" t="s">
        <v>22</v>
      </c>
      <c r="C7" s="72" t="s">
        <v>33</v>
      </c>
      <c r="D7" s="72" t="s">
        <v>55</v>
      </c>
      <c r="E7" s="72" t="s">
        <v>56</v>
      </c>
    </row>
    <row r="8" spans="1:5" ht="65.25" customHeight="1" x14ac:dyDescent="0.25">
      <c r="A8" s="73" t="s">
        <v>88</v>
      </c>
      <c r="B8" s="75" t="s">
        <v>89</v>
      </c>
      <c r="C8" s="76">
        <v>800000</v>
      </c>
      <c r="D8" s="76">
        <v>836000</v>
      </c>
      <c r="E8" s="76">
        <v>869441</v>
      </c>
    </row>
    <row r="9" spans="1:5" ht="48" customHeight="1" x14ac:dyDescent="0.25">
      <c r="A9" s="73" t="s">
        <v>90</v>
      </c>
      <c r="B9" s="75" t="s">
        <v>91</v>
      </c>
      <c r="C9" s="76">
        <v>1000</v>
      </c>
      <c r="D9" s="76">
        <v>1045</v>
      </c>
      <c r="E9" s="76">
        <v>1087</v>
      </c>
    </row>
    <row r="10" spans="1:5" ht="32.25" customHeight="1" x14ac:dyDescent="0.25">
      <c r="A10" s="93" t="s">
        <v>92</v>
      </c>
      <c r="B10" s="81" t="s">
        <v>93</v>
      </c>
      <c r="C10" s="82">
        <v>1000</v>
      </c>
      <c r="D10" s="82">
        <v>1045</v>
      </c>
      <c r="E10" s="82">
        <v>1087</v>
      </c>
    </row>
    <row r="11" spans="1:5" ht="33.75" customHeight="1" x14ac:dyDescent="0.25">
      <c r="A11" s="77" t="s">
        <v>74</v>
      </c>
      <c r="B11" s="78" t="s">
        <v>8</v>
      </c>
      <c r="C11" s="79">
        <v>1000</v>
      </c>
      <c r="D11" s="79">
        <v>1045</v>
      </c>
      <c r="E11" s="79">
        <v>1087</v>
      </c>
    </row>
    <row r="12" spans="1:5" ht="33" customHeight="1" x14ac:dyDescent="0.25">
      <c r="A12" s="77" t="s">
        <v>76</v>
      </c>
      <c r="B12" s="78" t="s">
        <v>21</v>
      </c>
      <c r="C12" s="79">
        <v>1000</v>
      </c>
      <c r="D12" s="79">
        <v>1045</v>
      </c>
      <c r="E12" s="79">
        <v>1087</v>
      </c>
    </row>
    <row r="13" spans="1:5" ht="66" customHeight="1" x14ac:dyDescent="0.25">
      <c r="A13" s="73" t="s">
        <v>94</v>
      </c>
      <c r="B13" s="75" t="s">
        <v>95</v>
      </c>
      <c r="C13" s="76">
        <v>235730</v>
      </c>
      <c r="D13" s="76">
        <v>246338</v>
      </c>
      <c r="E13" s="76">
        <v>256192</v>
      </c>
    </row>
    <row r="14" spans="1:5" ht="31.5" customHeight="1" x14ac:dyDescent="0.25">
      <c r="A14" s="93" t="s">
        <v>92</v>
      </c>
      <c r="B14" s="81" t="s">
        <v>93</v>
      </c>
      <c r="C14" s="82">
        <v>234970</v>
      </c>
      <c r="D14" s="82">
        <v>245544</v>
      </c>
      <c r="E14" s="82">
        <v>255366</v>
      </c>
    </row>
    <row r="15" spans="1:5" ht="28.5" customHeight="1" x14ac:dyDescent="0.25">
      <c r="A15" s="77" t="s">
        <v>71</v>
      </c>
      <c r="B15" s="78" t="s">
        <v>6</v>
      </c>
      <c r="C15" s="79">
        <v>234970</v>
      </c>
      <c r="D15" s="79">
        <v>245544</v>
      </c>
      <c r="E15" s="79">
        <v>255366</v>
      </c>
    </row>
    <row r="16" spans="1:5" ht="26.25" customHeight="1" x14ac:dyDescent="0.25">
      <c r="A16" s="77" t="s">
        <v>72</v>
      </c>
      <c r="B16" s="78" t="s">
        <v>7</v>
      </c>
      <c r="C16" s="79">
        <v>129500</v>
      </c>
      <c r="D16" s="79">
        <v>135328</v>
      </c>
      <c r="E16" s="79">
        <v>140741</v>
      </c>
    </row>
    <row r="17" spans="1:5" ht="27.75" customHeight="1" x14ac:dyDescent="0.25">
      <c r="A17" s="77" t="s">
        <v>73</v>
      </c>
      <c r="B17" s="78" t="s">
        <v>16</v>
      </c>
      <c r="C17" s="79">
        <v>105470</v>
      </c>
      <c r="D17" s="79">
        <v>110216</v>
      </c>
      <c r="E17" s="79">
        <v>114625</v>
      </c>
    </row>
    <row r="18" spans="1:5" ht="47.25" customHeight="1" x14ac:dyDescent="0.25">
      <c r="A18" s="93" t="s">
        <v>96</v>
      </c>
      <c r="B18" s="81" t="s">
        <v>97</v>
      </c>
      <c r="C18" s="82">
        <v>760</v>
      </c>
      <c r="D18" s="82">
        <v>794</v>
      </c>
      <c r="E18" s="82">
        <v>826</v>
      </c>
    </row>
    <row r="19" spans="1:5" ht="27.75" customHeight="1" x14ac:dyDescent="0.25">
      <c r="A19" s="77" t="s">
        <v>71</v>
      </c>
      <c r="B19" s="78" t="s">
        <v>6</v>
      </c>
      <c r="C19" s="79">
        <v>760</v>
      </c>
      <c r="D19" s="79">
        <v>794</v>
      </c>
      <c r="E19" s="79">
        <v>826</v>
      </c>
    </row>
    <row r="20" spans="1:5" ht="26.25" customHeight="1" x14ac:dyDescent="0.25">
      <c r="A20" s="77" t="s">
        <v>73</v>
      </c>
      <c r="B20" s="78" t="s">
        <v>16</v>
      </c>
      <c r="C20" s="79">
        <v>760</v>
      </c>
      <c r="D20" s="79">
        <v>794</v>
      </c>
      <c r="E20" s="79">
        <v>826</v>
      </c>
    </row>
    <row r="21" spans="1:5" ht="38.25" customHeight="1" x14ac:dyDescent="0.25">
      <c r="A21" s="73" t="s">
        <v>98</v>
      </c>
      <c r="B21" s="75" t="s">
        <v>99</v>
      </c>
      <c r="C21" s="76">
        <v>2000</v>
      </c>
      <c r="D21" s="76">
        <v>2090</v>
      </c>
      <c r="E21" s="76">
        <v>2174</v>
      </c>
    </row>
    <row r="22" spans="1:5" ht="37.5" customHeight="1" x14ac:dyDescent="0.25">
      <c r="A22" s="93" t="s">
        <v>92</v>
      </c>
      <c r="B22" s="81" t="s">
        <v>93</v>
      </c>
      <c r="C22" s="82">
        <v>300</v>
      </c>
      <c r="D22" s="82">
        <v>314</v>
      </c>
      <c r="E22" s="82">
        <v>326</v>
      </c>
    </row>
    <row r="23" spans="1:5" ht="32.25" customHeight="1" x14ac:dyDescent="0.25">
      <c r="A23" s="77" t="s">
        <v>74</v>
      </c>
      <c r="B23" s="78" t="s">
        <v>8</v>
      </c>
      <c r="C23" s="79">
        <v>300</v>
      </c>
      <c r="D23" s="79">
        <v>314</v>
      </c>
      <c r="E23" s="79">
        <v>326</v>
      </c>
    </row>
    <row r="24" spans="1:5" ht="35.25" customHeight="1" x14ac:dyDescent="0.25">
      <c r="A24" s="77" t="s">
        <v>75</v>
      </c>
      <c r="B24" s="78" t="s">
        <v>9</v>
      </c>
      <c r="C24" s="79">
        <v>150</v>
      </c>
      <c r="D24" s="79">
        <v>157</v>
      </c>
      <c r="E24" s="79">
        <v>163</v>
      </c>
    </row>
    <row r="25" spans="1:5" ht="36" customHeight="1" x14ac:dyDescent="0.25">
      <c r="A25" s="77" t="s">
        <v>76</v>
      </c>
      <c r="B25" s="78" t="s">
        <v>21</v>
      </c>
      <c r="C25" s="79">
        <v>150</v>
      </c>
      <c r="D25" s="79">
        <v>157</v>
      </c>
      <c r="E25" s="79">
        <v>163</v>
      </c>
    </row>
    <row r="26" spans="1:5" ht="35.25" customHeight="1" x14ac:dyDescent="0.25">
      <c r="A26" s="93" t="s">
        <v>100</v>
      </c>
      <c r="B26" s="81" t="s">
        <v>101</v>
      </c>
      <c r="C26" s="82">
        <v>1700</v>
      </c>
      <c r="D26" s="82">
        <v>1776</v>
      </c>
      <c r="E26" s="82">
        <v>1848</v>
      </c>
    </row>
    <row r="27" spans="1:5" ht="37.5" customHeight="1" x14ac:dyDescent="0.25">
      <c r="A27" s="77" t="s">
        <v>74</v>
      </c>
      <c r="B27" s="78" t="s">
        <v>8</v>
      </c>
      <c r="C27" s="79">
        <v>1700</v>
      </c>
      <c r="D27" s="79">
        <v>1776</v>
      </c>
      <c r="E27" s="79">
        <v>1848</v>
      </c>
    </row>
    <row r="28" spans="1:5" ht="39" customHeight="1" x14ac:dyDescent="0.25">
      <c r="A28" s="77" t="s">
        <v>75</v>
      </c>
      <c r="B28" s="78" t="s">
        <v>9</v>
      </c>
      <c r="C28" s="79">
        <v>850</v>
      </c>
      <c r="D28" s="79">
        <v>888</v>
      </c>
      <c r="E28" s="79">
        <v>924</v>
      </c>
    </row>
    <row r="29" spans="1:5" ht="39" customHeight="1" x14ac:dyDescent="0.25">
      <c r="A29" s="77" t="s">
        <v>76</v>
      </c>
      <c r="B29" s="78" t="s">
        <v>21</v>
      </c>
      <c r="C29" s="79">
        <v>850</v>
      </c>
      <c r="D29" s="79">
        <v>888</v>
      </c>
      <c r="E29" s="79">
        <v>924</v>
      </c>
    </row>
    <row r="30" spans="1:5" ht="27" customHeight="1" x14ac:dyDescent="0.25">
      <c r="A30" s="73" t="s">
        <v>102</v>
      </c>
      <c r="B30" s="75" t="s">
        <v>99</v>
      </c>
      <c r="C30" s="76">
        <v>561270</v>
      </c>
      <c r="D30" s="76">
        <v>586527</v>
      </c>
      <c r="E30" s="76">
        <v>609988</v>
      </c>
    </row>
    <row r="31" spans="1:5" ht="30.75" customHeight="1" x14ac:dyDescent="0.25">
      <c r="A31" s="93" t="s">
        <v>92</v>
      </c>
      <c r="B31" s="81" t="s">
        <v>93</v>
      </c>
      <c r="C31" s="82">
        <v>175955</v>
      </c>
      <c r="D31" s="82">
        <v>183873</v>
      </c>
      <c r="E31" s="82">
        <v>191227</v>
      </c>
    </row>
    <row r="32" spans="1:5" ht="21.75" customHeight="1" x14ac:dyDescent="0.25">
      <c r="A32" s="77" t="s">
        <v>71</v>
      </c>
      <c r="B32" s="78" t="s">
        <v>6</v>
      </c>
      <c r="C32" s="79">
        <v>175955</v>
      </c>
      <c r="D32" s="79">
        <v>183873</v>
      </c>
      <c r="E32" s="79">
        <v>191227</v>
      </c>
    </row>
    <row r="33" spans="1:5" ht="22.5" customHeight="1" x14ac:dyDescent="0.25">
      <c r="A33" s="77" t="s">
        <v>72</v>
      </c>
      <c r="B33" s="78" t="s">
        <v>7</v>
      </c>
      <c r="C33" s="79">
        <v>128250</v>
      </c>
      <c r="D33" s="79">
        <v>134021</v>
      </c>
      <c r="E33" s="79">
        <v>139382</v>
      </c>
    </row>
    <row r="34" spans="1:5" ht="21" customHeight="1" x14ac:dyDescent="0.25">
      <c r="A34" s="77" t="s">
        <v>73</v>
      </c>
      <c r="B34" s="78" t="s">
        <v>16</v>
      </c>
      <c r="C34" s="79">
        <v>47705</v>
      </c>
      <c r="D34" s="79">
        <v>49852</v>
      </c>
      <c r="E34" s="79">
        <v>51845</v>
      </c>
    </row>
    <row r="35" spans="1:5" ht="33" customHeight="1" x14ac:dyDescent="0.25">
      <c r="A35" s="93" t="s">
        <v>100</v>
      </c>
      <c r="B35" s="81" t="s">
        <v>101</v>
      </c>
      <c r="C35" s="82">
        <v>385315</v>
      </c>
      <c r="D35" s="82">
        <v>402654</v>
      </c>
      <c r="E35" s="82">
        <v>418761</v>
      </c>
    </row>
    <row r="36" spans="1:5" ht="21.75" customHeight="1" x14ac:dyDescent="0.25">
      <c r="A36" s="77" t="s">
        <v>71</v>
      </c>
      <c r="B36" s="78" t="s">
        <v>6</v>
      </c>
      <c r="C36" s="79">
        <v>385315</v>
      </c>
      <c r="D36" s="79">
        <v>402654</v>
      </c>
      <c r="E36" s="79">
        <v>418761</v>
      </c>
    </row>
    <row r="37" spans="1:5" ht="22.5" customHeight="1" x14ac:dyDescent="0.25">
      <c r="A37" s="77" t="s">
        <v>72</v>
      </c>
      <c r="B37" s="78" t="s">
        <v>7</v>
      </c>
      <c r="C37" s="79">
        <v>326000</v>
      </c>
      <c r="D37" s="79">
        <v>340670</v>
      </c>
      <c r="E37" s="79">
        <v>354297</v>
      </c>
    </row>
    <row r="38" spans="1:5" ht="24" customHeight="1" x14ac:dyDescent="0.25">
      <c r="A38" s="77" t="s">
        <v>73</v>
      </c>
      <c r="B38" s="78" t="s">
        <v>16</v>
      </c>
      <c r="C38" s="79">
        <v>59315</v>
      </c>
      <c r="D38" s="79">
        <v>61984</v>
      </c>
      <c r="E38" s="79">
        <v>64464</v>
      </c>
    </row>
    <row r="39" spans="1:5" x14ac:dyDescent="0.25">
      <c r="A39" s="94"/>
      <c r="B39" s="94"/>
      <c r="C39" s="95"/>
      <c r="D39" s="95"/>
      <c r="E39" s="95"/>
    </row>
    <row r="40" spans="1:5" x14ac:dyDescent="0.25">
      <c r="A40" s="94"/>
      <c r="B40" s="94"/>
      <c r="C40" s="95"/>
      <c r="D40" s="95"/>
      <c r="E40" s="95"/>
    </row>
    <row r="41" spans="1:5" x14ac:dyDescent="0.25">
      <c r="A41" s="94"/>
      <c r="B41" s="94"/>
      <c r="C41" s="95"/>
      <c r="D41" s="95"/>
      <c r="E41" s="95"/>
    </row>
  </sheetData>
  <mergeCells count="3">
    <mergeCell ref="A1:E1"/>
    <mergeCell ref="A3:E3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B579-9BBD-4B1A-8957-1AFCC874C885}">
  <dimension ref="A1:E49"/>
  <sheetViews>
    <sheetView topLeftCell="A34" workbookViewId="0">
      <selection activeCell="A49" sqref="A49:E49"/>
    </sheetView>
  </sheetViews>
  <sheetFormatPr defaultRowHeight="15" x14ac:dyDescent="0.25"/>
  <cols>
    <col min="1" max="1" width="5.85546875" customWidth="1"/>
    <col min="2" max="2" width="77.5703125" customWidth="1"/>
    <col min="3" max="3" width="13.85546875" customWidth="1"/>
    <col min="4" max="4" width="13.140625" customWidth="1"/>
    <col min="5" max="5" width="12.85546875" customWidth="1"/>
  </cols>
  <sheetData>
    <row r="1" spans="1:5" x14ac:dyDescent="0.25">
      <c r="A1" s="124" t="s">
        <v>116</v>
      </c>
      <c r="B1" s="124"/>
      <c r="C1" s="124"/>
      <c r="D1" s="124"/>
      <c r="E1" s="124"/>
    </row>
    <row r="2" spans="1:5" x14ac:dyDescent="0.25">
      <c r="A2" s="101"/>
    </row>
    <row r="3" spans="1:5" x14ac:dyDescent="0.25">
      <c r="A3" s="124" t="s">
        <v>117</v>
      </c>
      <c r="B3" s="124"/>
      <c r="C3" s="124"/>
      <c r="D3" s="124"/>
      <c r="E3" s="124"/>
    </row>
    <row r="4" spans="1:5" x14ac:dyDescent="0.25">
      <c r="A4" s="102"/>
    </row>
    <row r="5" spans="1:5" ht="145.5" customHeight="1" x14ac:dyDescent="0.25">
      <c r="A5" s="125" t="s">
        <v>118</v>
      </c>
      <c r="B5" s="125"/>
      <c r="C5" s="125"/>
      <c r="D5" s="125"/>
      <c r="E5" s="125"/>
    </row>
    <row r="6" spans="1:5" ht="29.25" customHeight="1" x14ac:dyDescent="0.25">
      <c r="A6" s="125" t="s">
        <v>119</v>
      </c>
      <c r="B6" s="125"/>
      <c r="C6" s="125"/>
      <c r="D6" s="125"/>
      <c r="E6" s="125"/>
    </row>
    <row r="7" spans="1:5" ht="101.25" customHeight="1" x14ac:dyDescent="0.25">
      <c r="A7" s="125" t="s">
        <v>120</v>
      </c>
      <c r="B7" s="125"/>
      <c r="C7" s="125"/>
      <c r="D7" s="125"/>
      <c r="E7" s="125"/>
    </row>
    <row r="8" spans="1:5" ht="77.25" customHeight="1" x14ac:dyDescent="0.25">
      <c r="A8" s="126" t="s">
        <v>121</v>
      </c>
      <c r="B8" s="126"/>
      <c r="C8" s="126"/>
      <c r="D8" s="126"/>
      <c r="E8" s="126"/>
    </row>
    <row r="9" spans="1:5" x14ac:dyDescent="0.25">
      <c r="A9" s="103"/>
    </row>
    <row r="10" spans="1:5" ht="24.75" customHeight="1" x14ac:dyDescent="0.25">
      <c r="A10" s="124" t="s">
        <v>122</v>
      </c>
      <c r="B10" s="124"/>
      <c r="C10" s="124"/>
      <c r="D10" s="124"/>
      <c r="E10" s="124"/>
    </row>
    <row r="11" spans="1:5" x14ac:dyDescent="0.25">
      <c r="A11" s="104"/>
    </row>
    <row r="12" spans="1:5" ht="36" customHeight="1" x14ac:dyDescent="0.25">
      <c r="A12" s="128" t="s">
        <v>123</v>
      </c>
      <c r="B12" s="128"/>
      <c r="C12" s="128"/>
      <c r="D12" s="128"/>
      <c r="E12" s="128"/>
    </row>
    <row r="13" spans="1:5" ht="15.75" thickBot="1" x14ac:dyDescent="0.3">
      <c r="A13" s="103"/>
    </row>
    <row r="14" spans="1:5" ht="60.75" thickBot="1" x14ac:dyDescent="0.3">
      <c r="A14" s="105" t="s">
        <v>124</v>
      </c>
      <c r="B14" s="106" t="s">
        <v>125</v>
      </c>
      <c r="C14" s="107" t="s">
        <v>126</v>
      </c>
      <c r="D14" s="107" t="s">
        <v>127</v>
      </c>
      <c r="E14" s="107" t="s">
        <v>128</v>
      </c>
    </row>
    <row r="15" spans="1:5" x14ac:dyDescent="0.25">
      <c r="A15" s="119" t="s">
        <v>129</v>
      </c>
      <c r="B15" s="108" t="s">
        <v>130</v>
      </c>
      <c r="C15" s="111">
        <v>412225</v>
      </c>
      <c r="D15" s="129">
        <v>430776</v>
      </c>
      <c r="E15" s="129">
        <v>448006</v>
      </c>
    </row>
    <row r="16" spans="1:5" x14ac:dyDescent="0.25">
      <c r="A16" s="118"/>
      <c r="B16" s="109" t="s">
        <v>131</v>
      </c>
      <c r="C16" s="112">
        <v>319995</v>
      </c>
      <c r="D16" s="130"/>
      <c r="E16" s="130"/>
    </row>
    <row r="17" spans="1:5" x14ac:dyDescent="0.25">
      <c r="A17" s="118"/>
      <c r="B17" s="109" t="s">
        <v>132</v>
      </c>
      <c r="C17" s="113"/>
      <c r="D17" s="130"/>
      <c r="E17" s="130"/>
    </row>
    <row r="18" spans="1:5" ht="15.75" thickBot="1" x14ac:dyDescent="0.3">
      <c r="A18" s="120"/>
      <c r="B18" s="110" t="s">
        <v>133</v>
      </c>
      <c r="C18" s="114">
        <v>92230</v>
      </c>
      <c r="D18" s="131"/>
      <c r="E18" s="131"/>
    </row>
    <row r="19" spans="1:5" ht="28.5" customHeight="1" thickBot="1" x14ac:dyDescent="0.3">
      <c r="A19" s="115" t="s">
        <v>134</v>
      </c>
      <c r="B19" s="116" t="s">
        <v>135</v>
      </c>
      <c r="C19" s="117">
        <v>417015</v>
      </c>
      <c r="D19" s="117">
        <v>404430</v>
      </c>
      <c r="E19" s="117">
        <v>420609</v>
      </c>
    </row>
    <row r="20" spans="1:5" ht="29.25" customHeight="1" thickBot="1" x14ac:dyDescent="0.3">
      <c r="A20" s="115" t="s">
        <v>136</v>
      </c>
      <c r="B20" s="116" t="s">
        <v>137</v>
      </c>
      <c r="C20" s="132">
        <v>760</v>
      </c>
      <c r="D20" s="132">
        <v>794</v>
      </c>
      <c r="E20" s="132">
        <v>826</v>
      </c>
    </row>
    <row r="21" spans="1:5" ht="24.75" customHeight="1" thickBot="1" x14ac:dyDescent="0.3">
      <c r="A21" s="115"/>
      <c r="B21" s="116" t="s">
        <v>138</v>
      </c>
      <c r="C21" s="117">
        <v>830000</v>
      </c>
      <c r="D21" s="117">
        <v>836000</v>
      </c>
      <c r="E21" s="117">
        <v>869441</v>
      </c>
    </row>
    <row r="22" spans="1:5" x14ac:dyDescent="0.25">
      <c r="A22" s="103"/>
    </row>
    <row r="23" spans="1:5" x14ac:dyDescent="0.25">
      <c r="A23" s="124" t="s">
        <v>139</v>
      </c>
      <c r="B23" s="124"/>
      <c r="C23" s="124"/>
      <c r="D23" s="124"/>
      <c r="E23" s="124"/>
    </row>
    <row r="24" spans="1:5" x14ac:dyDescent="0.25">
      <c r="A24" s="104"/>
    </row>
    <row r="25" spans="1:5" ht="36" customHeight="1" x14ac:dyDescent="0.25">
      <c r="A25" s="128" t="s">
        <v>140</v>
      </c>
      <c r="B25" s="128"/>
      <c r="C25" s="128"/>
      <c r="D25" s="128"/>
      <c r="E25" s="128"/>
    </row>
    <row r="26" spans="1:5" ht="15.75" thickBot="1" x14ac:dyDescent="0.3">
      <c r="A26" s="103"/>
    </row>
    <row r="27" spans="1:5" ht="39.75" customHeight="1" thickBot="1" x14ac:dyDescent="0.3">
      <c r="A27" s="105" t="s">
        <v>124</v>
      </c>
      <c r="B27" s="106" t="s">
        <v>141</v>
      </c>
      <c r="C27" s="107" t="s">
        <v>126</v>
      </c>
      <c r="D27" s="107" t="s">
        <v>127</v>
      </c>
      <c r="E27" s="107" t="s">
        <v>128</v>
      </c>
    </row>
    <row r="28" spans="1:5" ht="14.25" customHeight="1" thickBot="1" x14ac:dyDescent="0.3">
      <c r="A28" s="115" t="s">
        <v>129</v>
      </c>
      <c r="B28" s="116" t="s">
        <v>7</v>
      </c>
      <c r="C28" s="117">
        <v>583750</v>
      </c>
      <c r="D28" s="117">
        <v>610019</v>
      </c>
      <c r="E28" s="117">
        <v>634420</v>
      </c>
    </row>
    <row r="29" spans="1:5" ht="15.75" customHeight="1" thickBot="1" x14ac:dyDescent="0.3">
      <c r="A29" s="115" t="s">
        <v>134</v>
      </c>
      <c r="B29" s="116" t="s">
        <v>16</v>
      </c>
      <c r="C29" s="117">
        <v>213250</v>
      </c>
      <c r="D29" s="117">
        <v>222846</v>
      </c>
      <c r="E29" s="117">
        <v>231760</v>
      </c>
    </row>
    <row r="30" spans="1:5" ht="16.5" customHeight="1" thickBot="1" x14ac:dyDescent="0.3">
      <c r="A30" s="115" t="s">
        <v>136</v>
      </c>
      <c r="B30" s="116" t="s">
        <v>142</v>
      </c>
      <c r="C30" s="117">
        <v>3000</v>
      </c>
      <c r="D30" s="117">
        <v>3135</v>
      </c>
      <c r="E30" s="117">
        <v>3261</v>
      </c>
    </row>
    <row r="31" spans="1:5" ht="15.75" customHeight="1" thickBot="1" x14ac:dyDescent="0.3">
      <c r="A31" s="115"/>
      <c r="B31" s="116" t="s">
        <v>143</v>
      </c>
      <c r="C31" s="117">
        <v>800000</v>
      </c>
      <c r="D31" s="117">
        <v>836000</v>
      </c>
      <c r="E31" s="117">
        <v>869441</v>
      </c>
    </row>
    <row r="32" spans="1:5" x14ac:dyDescent="0.25">
      <c r="A32" s="103"/>
    </row>
    <row r="33" spans="1:5" x14ac:dyDescent="0.25">
      <c r="A33" s="124" t="s">
        <v>144</v>
      </c>
      <c r="B33" s="124"/>
      <c r="C33" s="124"/>
      <c r="D33" s="124"/>
      <c r="E33" s="124"/>
    </row>
    <row r="34" spans="1:5" x14ac:dyDescent="0.25">
      <c r="A34" s="102"/>
    </row>
    <row r="35" spans="1:5" x14ac:dyDescent="0.25">
      <c r="A35" s="127" t="s">
        <v>145</v>
      </c>
      <c r="B35" s="127"/>
    </row>
    <row r="36" spans="1:5" x14ac:dyDescent="0.25">
      <c r="A36" s="122" t="s">
        <v>146</v>
      </c>
    </row>
    <row r="37" spans="1:5" x14ac:dyDescent="0.25">
      <c r="A37" s="123" t="s">
        <v>147</v>
      </c>
    </row>
    <row r="38" spans="1:5" x14ac:dyDescent="0.25">
      <c r="A38" s="123" t="s">
        <v>148</v>
      </c>
    </row>
    <row r="39" spans="1:5" x14ac:dyDescent="0.25">
      <c r="A39" s="123" t="s">
        <v>149</v>
      </c>
    </row>
    <row r="40" spans="1:5" x14ac:dyDescent="0.25">
      <c r="A40" s="123" t="s">
        <v>150</v>
      </c>
    </row>
    <row r="41" spans="1:5" ht="132" customHeight="1" x14ac:dyDescent="0.25">
      <c r="A41" s="126" t="s">
        <v>151</v>
      </c>
      <c r="B41" s="126"/>
      <c r="C41" s="126"/>
      <c r="D41" s="126"/>
      <c r="E41" s="126"/>
    </row>
    <row r="42" spans="1:5" ht="76.5" customHeight="1" x14ac:dyDescent="0.25">
      <c r="A42" s="126" t="s">
        <v>152</v>
      </c>
      <c r="B42" s="126"/>
      <c r="C42" s="126"/>
      <c r="D42" s="126"/>
      <c r="E42" s="126"/>
    </row>
    <row r="43" spans="1:5" ht="41.25" customHeight="1" x14ac:dyDescent="0.25">
      <c r="A43" s="126" t="s">
        <v>153</v>
      </c>
      <c r="B43" s="126"/>
      <c r="C43" s="126"/>
      <c r="D43" s="126"/>
      <c r="E43" s="126"/>
    </row>
    <row r="44" spans="1:5" ht="47.25" customHeight="1" x14ac:dyDescent="0.25">
      <c r="A44" s="126" t="s">
        <v>154</v>
      </c>
      <c r="B44" s="126"/>
      <c r="C44" s="126"/>
      <c r="D44" s="126"/>
      <c r="E44" s="126"/>
    </row>
    <row r="45" spans="1:5" x14ac:dyDescent="0.25">
      <c r="A45" s="128" t="s">
        <v>155</v>
      </c>
      <c r="B45" s="128"/>
      <c r="C45" s="128"/>
      <c r="D45" s="128"/>
      <c r="E45" s="128"/>
    </row>
    <row r="46" spans="1:5" ht="22.5" customHeight="1" x14ac:dyDescent="0.25">
      <c r="A46" s="128"/>
      <c r="B46" s="128"/>
      <c r="C46" s="128"/>
      <c r="D46" s="128"/>
      <c r="E46" s="128"/>
    </row>
    <row r="47" spans="1:5" x14ac:dyDescent="0.25">
      <c r="A47" s="121"/>
    </row>
    <row r="48" spans="1:5" ht="45" customHeight="1" x14ac:dyDescent="0.25">
      <c r="A48" s="126" t="s">
        <v>156</v>
      </c>
      <c r="B48" s="126"/>
      <c r="C48" s="126"/>
      <c r="D48" s="126"/>
      <c r="E48" s="126"/>
    </row>
    <row r="49" spans="1:5" ht="50.25" customHeight="1" x14ac:dyDescent="0.25">
      <c r="A49" s="128" t="s">
        <v>157</v>
      </c>
      <c r="B49" s="128"/>
      <c r="C49" s="128"/>
      <c r="D49" s="128"/>
      <c r="E49" s="128"/>
    </row>
  </sheetData>
  <mergeCells count="22">
    <mergeCell ref="A1:E1"/>
    <mergeCell ref="A3:E3"/>
    <mergeCell ref="A10:E10"/>
    <mergeCell ref="A23:E23"/>
    <mergeCell ref="A33:E33"/>
    <mergeCell ref="A25:E25"/>
    <mergeCell ref="A12:E12"/>
    <mergeCell ref="A41:E41"/>
    <mergeCell ref="A42:E42"/>
    <mergeCell ref="A43:E43"/>
    <mergeCell ref="A44:E44"/>
    <mergeCell ref="A45:E46"/>
    <mergeCell ref="A48:E48"/>
    <mergeCell ref="A49:E49"/>
    <mergeCell ref="A35:B35"/>
    <mergeCell ref="A8:E8"/>
    <mergeCell ref="A7:E7"/>
    <mergeCell ref="A6:E6"/>
    <mergeCell ref="A5:E5"/>
    <mergeCell ref="A15:A18"/>
    <mergeCell ref="D15:D18"/>
    <mergeCell ref="E15:E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1189-8624-4309-B864-57B921B2B52E}">
  <dimension ref="A1:E15"/>
  <sheetViews>
    <sheetView tabSelected="1" workbookViewId="0">
      <selection activeCell="D20" sqref="D20"/>
    </sheetView>
  </sheetViews>
  <sheetFormatPr defaultRowHeight="15" x14ac:dyDescent="0.25"/>
  <cols>
    <col min="1" max="1" width="15.85546875" customWidth="1"/>
    <col min="5" max="5" width="59.28515625" customWidth="1"/>
  </cols>
  <sheetData>
    <row r="1" spans="1:5" x14ac:dyDescent="0.25">
      <c r="A1" s="92"/>
      <c r="B1" s="92"/>
      <c r="C1" s="92"/>
      <c r="D1" s="92"/>
      <c r="E1" s="92"/>
    </row>
    <row r="2" spans="1:5" x14ac:dyDescent="0.25">
      <c r="A2" s="91" t="s">
        <v>103</v>
      </c>
      <c r="B2" s="91"/>
      <c r="C2" s="91"/>
      <c r="D2" s="91"/>
      <c r="E2" s="91"/>
    </row>
    <row r="3" spans="1:5" x14ac:dyDescent="0.25">
      <c r="A3" s="96"/>
      <c r="B3" s="96"/>
      <c r="C3" s="96"/>
      <c r="D3" s="96"/>
      <c r="E3" s="96"/>
    </row>
    <row r="4" spans="1:5" x14ac:dyDescent="0.25">
      <c r="A4" s="97" t="s">
        <v>104</v>
      </c>
      <c r="B4" s="97"/>
      <c r="C4" s="97"/>
      <c r="D4" s="97"/>
      <c r="E4" s="97"/>
    </row>
    <row r="5" spans="1:5" x14ac:dyDescent="0.25">
      <c r="A5" s="92"/>
      <c r="B5" s="92"/>
      <c r="C5" s="92"/>
      <c r="D5" s="92"/>
      <c r="E5" s="92"/>
    </row>
    <row r="6" spans="1:5" ht="77.25" customHeight="1" x14ac:dyDescent="0.25">
      <c r="A6" s="60" t="s">
        <v>105</v>
      </c>
      <c r="B6" s="60"/>
      <c r="C6" s="60"/>
      <c r="D6" s="60"/>
      <c r="E6" s="60"/>
    </row>
    <row r="7" spans="1:5" x14ac:dyDescent="0.25">
      <c r="A7" s="92"/>
      <c r="B7" s="92"/>
      <c r="C7" s="92"/>
      <c r="D7" s="92"/>
      <c r="E7" s="92"/>
    </row>
    <row r="8" spans="1:5" x14ac:dyDescent="0.25">
      <c r="A8" s="98" t="s">
        <v>106</v>
      </c>
      <c r="B8" s="98"/>
      <c r="C8" s="98"/>
      <c r="D8" s="98"/>
      <c r="E8" s="98"/>
    </row>
    <row r="9" spans="1:5" x14ac:dyDescent="0.25">
      <c r="A9" s="98" t="s">
        <v>107</v>
      </c>
      <c r="B9" s="98"/>
      <c r="C9" s="98"/>
      <c r="D9" s="98"/>
      <c r="E9" s="98"/>
    </row>
    <row r="10" spans="1:5" x14ac:dyDescent="0.25">
      <c r="A10" s="98" t="s">
        <v>108</v>
      </c>
      <c r="B10" s="98"/>
      <c r="C10" s="98"/>
      <c r="D10" s="98"/>
      <c r="E10" s="98"/>
    </row>
    <row r="11" spans="1:5" x14ac:dyDescent="0.25">
      <c r="A11" s="99"/>
      <c r="B11" s="99"/>
      <c r="C11" s="99"/>
      <c r="D11" s="99"/>
      <c r="E11" s="99"/>
    </row>
    <row r="12" spans="1:5" x14ac:dyDescent="0.25">
      <c r="A12" s="92"/>
      <c r="B12" s="92"/>
      <c r="C12" s="92"/>
      <c r="D12" s="92"/>
      <c r="E12" s="92"/>
    </row>
    <row r="13" spans="1:5" x14ac:dyDescent="0.25">
      <c r="A13" s="92" t="s">
        <v>109</v>
      </c>
      <c r="B13" s="92"/>
      <c r="C13" s="100" t="s">
        <v>110</v>
      </c>
      <c r="D13" s="100"/>
      <c r="E13" s="100"/>
    </row>
    <row r="14" spans="1:5" x14ac:dyDescent="0.25">
      <c r="A14" s="92" t="s">
        <v>111</v>
      </c>
      <c r="B14" s="92"/>
      <c r="C14" s="100" t="s">
        <v>112</v>
      </c>
      <c r="D14" s="100"/>
      <c r="E14" s="100"/>
    </row>
    <row r="15" spans="1:5" x14ac:dyDescent="0.25">
      <c r="A15" s="92"/>
      <c r="B15" s="92"/>
      <c r="C15" s="100" t="s">
        <v>113</v>
      </c>
      <c r="D15" s="100"/>
      <c r="E15" s="100"/>
    </row>
  </sheetData>
  <mergeCells count="9">
    <mergeCell ref="A2:E2"/>
    <mergeCell ref="A4:E4"/>
    <mergeCell ref="A6:E6"/>
    <mergeCell ref="A8:E8"/>
    <mergeCell ref="A9:E9"/>
    <mergeCell ref="A10:E10"/>
    <mergeCell ref="C13:E13"/>
    <mergeCell ref="C14:E14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A) RAČUN PRIHODA I RASHODA</vt:lpstr>
      <vt:lpstr>B) RAČUN FINANCIRANJA</vt:lpstr>
      <vt:lpstr>C) PRENESENI VIŠAK ILI PRENESEN</vt:lpstr>
      <vt:lpstr>RASHODI PREMA FUNK. KLASIF.</vt:lpstr>
      <vt:lpstr>POSEBNI DIO</vt:lpstr>
      <vt:lpstr>OBRAZLOŽENJE</vt:lpstr>
      <vt:lpstr>ZAVRŠNA ODREDBA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 Barac</cp:lastModifiedBy>
  <cp:lastPrinted>2023-10-16T04:21:11Z</cp:lastPrinted>
  <dcterms:created xsi:type="dcterms:W3CDTF">2022-08-12T12:51:27Z</dcterms:created>
  <dcterms:modified xsi:type="dcterms:W3CDTF">2024-01-29T13:13:43Z</dcterms:modified>
</cp:coreProperties>
</file>